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5270" windowHeight="8880" firstSheet="4" activeTab="10"/>
  </bookViews>
  <sheets>
    <sheet name="BOD" sheetId="1" r:id="rId1"/>
    <sheet name="audit" sheetId="2" r:id="rId2"/>
    <sheet name="Election Guidelines" sheetId="11" r:id="rId3"/>
    <sheet name="Election COde" sheetId="3" r:id="rId4"/>
    <sheet name="CRECOM" sheetId="4" r:id="rId5"/>
    <sheet name="EDCOM" sheetId="5" r:id="rId6"/>
    <sheet name="ETHICS" sheetId="6" r:id="rId7"/>
    <sheet name="MGT." sheetId="7" r:id="rId8"/>
    <sheet name="2012 budget" sheetId="8" r:id="rId9"/>
    <sheet name="DEV'T. PLAN" sheetId="9" r:id="rId10"/>
    <sheet name="minutes 2011" sheetId="10" r:id="rId11"/>
  </sheets>
  <externalReferences>
    <externalReference r:id="rId12"/>
  </externalReferences>
  <definedNames>
    <definedName name="OLE_LINK1" localSheetId="3">'Election COde'!$A$1</definedName>
  </definedNames>
  <calcPr calcId="124519"/>
</workbook>
</file>

<file path=xl/calcChain.xml><?xml version="1.0" encoding="utf-8"?>
<calcChain xmlns="http://schemas.openxmlformats.org/spreadsheetml/2006/main">
  <c r="K122" i="8"/>
  <c r="J122"/>
  <c r="I122"/>
  <c r="I87"/>
  <c r="I124" s="1"/>
  <c r="I56"/>
  <c r="I57" s="1"/>
  <c r="E56"/>
  <c r="C56"/>
  <c r="E27"/>
  <c r="E57" s="1"/>
  <c r="C27"/>
  <c r="C57" s="1"/>
  <c r="I13"/>
  <c r="I23" s="1"/>
  <c r="I58" s="1"/>
  <c r="E10"/>
  <c r="E13" s="1"/>
  <c r="E23" s="1"/>
  <c r="E58" s="1"/>
  <c r="C10"/>
  <c r="C13" s="1"/>
  <c r="C23" s="1"/>
  <c r="C58" s="1"/>
  <c r="E65" l="1"/>
  <c r="E63"/>
  <c r="E64"/>
  <c r="E62"/>
  <c r="C64"/>
  <c r="C62"/>
  <c r="C66" s="1"/>
  <c r="C65"/>
  <c r="C63"/>
  <c r="I64"/>
  <c r="I62"/>
  <c r="I65"/>
  <c r="I63"/>
  <c r="I66" l="1"/>
  <c r="I67" s="1"/>
  <c r="C67"/>
  <c r="C68" s="1"/>
  <c r="E67"/>
  <c r="E68" s="1"/>
  <c r="E66"/>
</calcChain>
</file>

<file path=xl/comments1.xml><?xml version="1.0" encoding="utf-8"?>
<comments xmlns="http://schemas.openxmlformats.org/spreadsheetml/2006/main">
  <authors>
    <author xml:space="preserve"> </author>
  </authors>
  <commentList>
    <comment ref="M25" authorId="0">
      <text>
        <r>
          <rPr>
            <sz val="8"/>
            <color indexed="10"/>
            <rFont val="Tahoma"/>
            <family val="2"/>
          </rPr>
          <t>current int. on borrwed funds- may increase due to Villamin case</t>
        </r>
        <r>
          <rPr>
            <b/>
            <sz val="8"/>
            <color indexed="81"/>
            <rFont val="Tahoma"/>
            <family val="2"/>
          </rPr>
          <t xml:space="preserve">
</t>
        </r>
      </text>
    </comment>
  </commentList>
</comments>
</file>

<file path=xl/sharedStrings.xml><?xml version="1.0" encoding="utf-8"?>
<sst xmlns="http://schemas.openxmlformats.org/spreadsheetml/2006/main" count="773" uniqueCount="693">
  <si>
    <t>10TH ANNUAL GENERAL ASSEMBLY MEETING</t>
  </si>
  <si>
    <t>March 18,2012 8:00 AM-5; PM</t>
  </si>
  <si>
    <t>BELLA VISTA HOTEL</t>
  </si>
  <si>
    <t>Pusok, Lapu-Lapu City</t>
  </si>
  <si>
    <t>Tema:</t>
  </si>
  <si>
    <t>EDUCATION AND ETHICS COMMITTEE REPORTS</t>
  </si>
  <si>
    <t>TO: THE GENERAL ASSEMBLY</t>
  </si>
  <si>
    <t>FROM: THE BOARD OF DIRECTORS</t>
  </si>
  <si>
    <t>ACCOMPLISHMENT REPORTS FOR THE YEAR 2011</t>
  </si>
  <si>
    <t>1.Officers training and Oathtaking,April</t>
  </si>
  <si>
    <t>LOAN RELEASES</t>
  </si>
  <si>
    <t>LOAN COLLECTION</t>
  </si>
  <si>
    <t>LOAN PROCESSES</t>
  </si>
  <si>
    <t># OF BORROWERS</t>
  </si>
  <si>
    <t>DELINQUENCY RATE</t>
  </si>
  <si>
    <t>PARTICULARS</t>
  </si>
  <si>
    <t>TOTAL # OF MEMBERS</t>
  </si>
  <si>
    <t>TOTAL # OF EMPLOYEES</t>
  </si>
  <si>
    <t>TOTAL ASSETS (in millions)</t>
  </si>
  <si>
    <t>TOTAL SAVINGS &amp; TIME DEPOSITS</t>
  </si>
  <si>
    <t>TOTAL SHARE CAPITAL</t>
  </si>
  <si>
    <t>OUTSTANDING LOAN BALANCE</t>
  </si>
  <si>
    <t>NET INCOME ( in thousands )</t>
  </si>
  <si>
    <t>ASSET YEILD</t>
  </si>
  <si>
    <t>RETURN ON CAPITAL</t>
  </si>
  <si>
    <t>PROFITABILITY</t>
  </si>
  <si>
    <t>LIQUIDITY</t>
  </si>
  <si>
    <t>SOLVENCY</t>
  </si>
  <si>
    <t>SALES</t>
  </si>
  <si>
    <t>COST of SALES</t>
  </si>
  <si>
    <t>GROSS PROFIT on SALES</t>
  </si>
  <si>
    <t>REVENUES</t>
  </si>
  <si>
    <t>TO : THE GENERAL ASSEMBLY</t>
  </si>
  <si>
    <t>FROM: THE MANAGER</t>
  </si>
  <si>
    <t>ACCOMPLISHMENT REPORTS IN 9 YEARS OPERATIONS</t>
  </si>
  <si>
    <t>1.ORGANIZATION</t>
  </si>
  <si>
    <t>* A COMPLIANT COOPERATIVE</t>
  </si>
  <si>
    <t>* PRACTICING LEGALITIES</t>
  </si>
  <si>
    <t>* TECHNICALLY EQUIPT</t>
  </si>
  <si>
    <t>* OWNED LOT</t>
  </si>
  <si>
    <t>* CONCERN FOR SOCIAL RESPONSIBILITY</t>
  </si>
  <si>
    <t>2. HUMAN RESOURCES</t>
  </si>
  <si>
    <t xml:space="preserve">       * Abide Labor Code</t>
  </si>
  <si>
    <t xml:space="preserve">       *  Personal Growth</t>
  </si>
  <si>
    <t xml:space="preserve">       * Incentives</t>
  </si>
  <si>
    <t xml:space="preserve">       *  Good working condition</t>
  </si>
  <si>
    <t>3. INVESTMENT</t>
  </si>
  <si>
    <t xml:space="preserve">       </t>
  </si>
  <si>
    <t xml:space="preserve">       * Invested in Federations</t>
  </si>
  <si>
    <t>4. OPERATION</t>
  </si>
  <si>
    <t xml:space="preserve">      * Revenues  sustain liabilities</t>
  </si>
  <si>
    <t xml:space="preserve">      * High Interest Rate in Savings  &amp; Time Deposits</t>
  </si>
  <si>
    <t xml:space="preserve">      * Distribute Dividends &amp; Patronage Refund</t>
  </si>
  <si>
    <t xml:space="preserve">      * Better Services</t>
  </si>
  <si>
    <t xml:space="preserve">    a. Membership</t>
  </si>
  <si>
    <t xml:space="preserve">   b. Leadership</t>
  </si>
  <si>
    <t xml:space="preserve">    c. Personnel</t>
  </si>
  <si>
    <t xml:space="preserve">   TREND SHEET</t>
  </si>
  <si>
    <t>* ALL RESOURCES PROTECTED</t>
  </si>
  <si>
    <t xml:space="preserve">      - in line with Good Standing</t>
  </si>
  <si>
    <t xml:space="preserve">       *Undergone Mandated Seminars &amp; Training</t>
  </si>
  <si>
    <t xml:space="preserve">       * Implement Ethical Standard &amp; Good Governance</t>
  </si>
  <si>
    <t xml:space="preserve">      - Computerize Accounting System</t>
  </si>
  <si>
    <t xml:space="preserve">     - always pay tax &amp; licenses on time ( tax-exempt)</t>
  </si>
  <si>
    <t>* Retainership; legal counsel,accountant &amp; physician</t>
  </si>
  <si>
    <t xml:space="preserve">       * practice transparency &amp; accountability</t>
  </si>
  <si>
    <t>ing</t>
  </si>
  <si>
    <t>2. Monthly Regular Board Meeting</t>
  </si>
  <si>
    <t>3. Review Amended Articles of Cooperation &amp; By-Laws</t>
  </si>
  <si>
    <t>4. Review and discuss development plan for 2012</t>
  </si>
  <si>
    <t>5. Analyze and discuss budget versus actual</t>
  </si>
  <si>
    <t>6. Approve recommended coop activities</t>
  </si>
  <si>
    <t>7.Discuss and approved Special Loan for Employees</t>
  </si>
  <si>
    <t>8.Attended Annual General Assembly in Federation</t>
  </si>
  <si>
    <t>9.Finalyze submitted Code of Ethical Standard &amp; Good Governance</t>
  </si>
  <si>
    <t>10.Schedule and assign echo seminars by attending officers</t>
  </si>
  <si>
    <t>COURT CASES</t>
  </si>
  <si>
    <t xml:space="preserve">                    *Regular Cases -3</t>
  </si>
  <si>
    <t xml:space="preserve">                    * Small Claims = 7</t>
  </si>
  <si>
    <t>TASKS DONE:</t>
  </si>
  <si>
    <t xml:space="preserve">   * Weekly review and approved loan application</t>
  </si>
  <si>
    <t xml:space="preserve">   * Discuss, review and update lending policy for recommendation to BOD meeting</t>
  </si>
  <si>
    <t xml:space="preserve">   * Loan counselling of problematic members</t>
  </si>
  <si>
    <t>on BOD meeting</t>
  </si>
  <si>
    <t>LIVINIO D. BOHOLST</t>
  </si>
  <si>
    <t>NANETTE SAURO</t>
  </si>
  <si>
    <t>MELONIE B. NUEVA</t>
  </si>
  <si>
    <t xml:space="preserve">   * Interview new loan applicants</t>
  </si>
  <si>
    <t xml:space="preserve">   * Attend mandated seminars</t>
  </si>
  <si>
    <t>ACCOMPLISHMENT REPORTS 2011</t>
  </si>
  <si>
    <t>1. Continous Pre-Membership Education Seminar</t>
  </si>
  <si>
    <t>3. review and update development plan</t>
  </si>
  <si>
    <t>2. Plan and implement coop activities</t>
  </si>
  <si>
    <t>4. Formulate Code of Ethical Standards &amp; Good Governance</t>
  </si>
  <si>
    <t>5. Attend AGM in federations.</t>
  </si>
  <si>
    <t>Total Membership =  511</t>
  </si>
  <si>
    <t>withdrawn = 21</t>
  </si>
  <si>
    <t>offsetted  = 19</t>
  </si>
  <si>
    <t>Total Participants =</t>
  </si>
  <si>
    <t>Leadership :</t>
  </si>
  <si>
    <t>Board of Directors =  7</t>
  </si>
  <si>
    <t>Audit Committee =    3</t>
  </si>
  <si>
    <t>Election Committee = 3</t>
  </si>
  <si>
    <t>Ethics  Committee  = 3</t>
  </si>
  <si>
    <t>Mediation Committee = 3</t>
  </si>
  <si>
    <t>Credit Committee =  3</t>
  </si>
  <si>
    <t>Education Committee = 3</t>
  </si>
  <si>
    <t>MANDATED SEMINARS ATTENDED :</t>
  </si>
  <si>
    <t>UPDATES :</t>
  </si>
  <si>
    <t>( 1 on leave )</t>
  </si>
  <si>
    <t>( 1 resigned )</t>
  </si>
  <si>
    <t>( 2 in active)</t>
  </si>
  <si>
    <t>( 2 resigned)</t>
  </si>
  <si>
    <t>( all active)</t>
  </si>
  <si>
    <t>Trainings and Seminars Attended ( January- December 2011)</t>
  </si>
  <si>
    <t>Date</t>
  </si>
  <si>
    <t>Title of Seminars</t>
  </si>
  <si>
    <t>Participants</t>
  </si>
  <si>
    <t>January 21-22, 2011</t>
  </si>
  <si>
    <t>How to Master and Use the Coop Law</t>
  </si>
  <si>
    <t>LLC Cooperative Forum Consultative</t>
  </si>
  <si>
    <t>1st National Young Coop Leaders Conference</t>
  </si>
  <si>
    <t>February 4-5, 2011</t>
  </si>
  <si>
    <t>Financial Budgeting Seminar Workshop</t>
  </si>
  <si>
    <t>Strategic Credit Management</t>
  </si>
  <si>
    <t>Customer Retention Management Seminar Router Phils.</t>
  </si>
  <si>
    <t>February 18-19, 2011</t>
  </si>
  <si>
    <t>3rd National Conference of Professional Mediation Practitioners</t>
  </si>
  <si>
    <t>LLC Cooperative General Meeting</t>
  </si>
  <si>
    <t>Supervising &amp; Managerial Seminar Workshop</t>
  </si>
  <si>
    <t>Refreshing Coop Education</t>
  </si>
  <si>
    <t>Officer's and Staff Training</t>
  </si>
  <si>
    <t>May 7-8, 2011</t>
  </si>
  <si>
    <t>PCF's General Assembly</t>
  </si>
  <si>
    <t>May           , 2011</t>
  </si>
  <si>
    <t>VICTO National's General Assembly</t>
  </si>
  <si>
    <t>CLIMBS General Assembly</t>
  </si>
  <si>
    <t>Performance Management Seminar Router Phils.</t>
  </si>
  <si>
    <t>Basic CAC(Coop Assurance Center) CLIMBS</t>
  </si>
  <si>
    <t>September 24-25, 2011</t>
  </si>
  <si>
    <t>Governance &amp; Values Reorientation</t>
  </si>
  <si>
    <t>October 1-9, 2011</t>
  </si>
  <si>
    <t>2nd LLC Coop Network</t>
  </si>
  <si>
    <t xml:space="preserve">October 20-22, 2011 </t>
  </si>
  <si>
    <t>Visayas Coop Congress</t>
  </si>
  <si>
    <t>November 26-27, 2011</t>
  </si>
  <si>
    <t>Pariamentary Procedure</t>
  </si>
  <si>
    <t>BOD Chairperson</t>
  </si>
  <si>
    <t>Manager</t>
  </si>
  <si>
    <t>Manager/ Bookkeeper</t>
  </si>
  <si>
    <t>CRECOM</t>
  </si>
  <si>
    <t>BOD,Committees &amp; Mgt.Staff</t>
  </si>
  <si>
    <t>BOD, EDCOM,ETHICS &amp; Manager</t>
  </si>
  <si>
    <t>Officers &amp; Mgt.Staff</t>
  </si>
  <si>
    <t>BOD &amp; Manager</t>
  </si>
  <si>
    <t>MEDCOM &amp; Manager</t>
  </si>
  <si>
    <t>BOD,CRECOM &amp; Manager</t>
  </si>
  <si>
    <t>EDCOM &amp; MedCOM</t>
  </si>
  <si>
    <t>ETHICS &amp; EDCOM</t>
  </si>
  <si>
    <t>Total PMES Conducted : Office = 10</t>
  </si>
  <si>
    <t>(office)            Special = 1</t>
  </si>
  <si>
    <t>74            -              7</t>
  </si>
  <si>
    <t>S Conducted     =                10</t>
  </si>
  <si>
    <t>December 10. 2011</t>
  </si>
  <si>
    <t xml:space="preserve">                                       Reflection and Soialization</t>
  </si>
  <si>
    <t>KABAG-OHAN SA KOOPERATIBA ALANG SA KATAWHAN,KALIBUTAN,KALMBOAN UG KALINAW.</t>
  </si>
  <si>
    <t>BOARD OF DIRECTORS:</t>
  </si>
  <si>
    <t>1. Marvie Valendez  - BOD Chairperson</t>
  </si>
  <si>
    <t>2. Yolita D.Augusto  -  Vice Chairperson</t>
  </si>
  <si>
    <t>3. Marijane Flores    - Secretary</t>
  </si>
  <si>
    <t>4. Celyn kinaadman - Treasurer</t>
  </si>
  <si>
    <t>5, Pacita Gaciong      -  Board Member</t>
  </si>
  <si>
    <t>6. Mary Jean Tumulak - Board Member</t>
  </si>
  <si>
    <t>7. Jesus Formentera -  Board Member ( on leave)</t>
  </si>
  <si>
    <t>Chairperson</t>
  </si>
  <si>
    <t>Vice Chairperson</t>
  </si>
  <si>
    <t>Secretary</t>
  </si>
  <si>
    <t>Submitted by:</t>
  </si>
  <si>
    <t>Yolita D. Augusto = Chairperson</t>
  </si>
  <si>
    <t>Jannette Maluya  = Secretary</t>
  </si>
  <si>
    <t>Milagros Navarette = Member</t>
  </si>
  <si>
    <t>Ma. Ruby Igot = Chairperson on ETHICS Committee</t>
  </si>
  <si>
    <t>6. EDCOM meetings</t>
  </si>
  <si>
    <t>7. Attend board meetings</t>
  </si>
  <si>
    <t>LOAN RELEASES AND COLLECTION YEARLY TREND</t>
  </si>
  <si>
    <t>12% PROGRAM</t>
  </si>
  <si>
    <t xml:space="preserve">       * Insurance &amp; Allowance Benefits</t>
  </si>
  <si>
    <t>* Multi-Millionaire Cooperative</t>
  </si>
  <si>
    <t>" THANK YOU… AND GOD BLESS US ALWAYS!!!"</t>
  </si>
  <si>
    <t>MANAGEMENT</t>
  </si>
  <si>
    <t>Bibiana P. Degamo = Manager</t>
  </si>
  <si>
    <t xml:space="preserve">         * members benefits</t>
  </si>
  <si>
    <t>MACTAN ISLAND MULTI-PURPOSE COOPERATIVE</t>
  </si>
  <si>
    <t>F. Martin St., Lapu-Lapu City</t>
  </si>
  <si>
    <t>DEVELOPMENT PLAN</t>
  </si>
  <si>
    <t>January to December 2012</t>
  </si>
  <si>
    <t>KEY RESULT AREAS</t>
  </si>
  <si>
    <t>OBJECTIVES</t>
  </si>
  <si>
    <t>ACTIVITIES</t>
  </si>
  <si>
    <t>PERSONS RESPONSIBLE</t>
  </si>
  <si>
    <t>TIME FRAME</t>
  </si>
  <si>
    <t>BUDGET / REMARKS</t>
  </si>
  <si>
    <t>1. Membership A. Growth and Expansion</t>
  </si>
  <si>
    <t>Increase membership by 100 at the end of the year</t>
  </si>
  <si>
    <t>*Monthly PMES or any schedule as the need arises                                 *Reward System                                                                        *Information drive through the coop brochures, newsletter and stickers                                                                                          *Meetings with public market vendors savers  &amp;</t>
  </si>
  <si>
    <t xml:space="preserve">  Other savers organization                      </t>
  </si>
  <si>
    <t>*Review member recruit policy</t>
  </si>
  <si>
    <t>EDCOM, Mgt. &amp; Staff</t>
  </si>
  <si>
    <t>Year round</t>
  </si>
  <si>
    <t>2. Leadership Development</t>
  </si>
  <si>
    <t>Develop leadership skills to all officers 7-BODs, 3-ACom, 3-CRECOM, 3-ELECOM, 3-Mediation,3- Ethics,3-EDCOM</t>
  </si>
  <si>
    <t>*Sending officers to seminars &amp; training                                                                                                       * Exposure of Officers to federation AGm                                                              * Performance Appraisal</t>
  </si>
  <si>
    <t>* Review ,motivate officers on duties, responsibilities &amp; accountabilities</t>
  </si>
  <si>
    <t>Officers, Mgt &amp; Staff thru resource persons c/o VICTO/CDA</t>
  </si>
  <si>
    <t>3. Management Staff Development</t>
  </si>
  <si>
    <t>Train skilled and competent staff</t>
  </si>
  <si>
    <t>*Implementation of Performance Appraisal</t>
  </si>
  <si>
    <t xml:space="preserve">*Staff Development Training                                                                         * Regular Staff Monthly Meeting                                                    * One on one evaluation and motivation                              </t>
  </si>
  <si>
    <t>* Review and update Personnel Policy</t>
  </si>
  <si>
    <t>* Staff Exposure</t>
  </si>
  <si>
    <t>* Award &amp; Recognition System</t>
  </si>
  <si>
    <t>Board of Directors &amp;</t>
  </si>
  <si>
    <t>4. Financial Growth</t>
  </si>
  <si>
    <t>1. To increase all types of loan releases to 12M</t>
  </si>
  <si>
    <t>*Continuous Rebate of interest  on early payment                                                                               *Instant loan releases on MIGS                                                                                                           * Loan Seminar before releasing                                                           *Loan counseling to delinquent member                                                 *Proper credit evaluation.                                                              *Implement collection scheme</t>
  </si>
  <si>
    <t>*Review, update, and formulate lending policy</t>
  </si>
  <si>
    <t>BOD, Mediation committees, Ethics &amp; concerned members</t>
  </si>
  <si>
    <t xml:space="preserve">                 </t>
  </si>
  <si>
    <t>2. To decrease delinquency rate by 5%</t>
  </si>
  <si>
    <t>*intensify collection system</t>
  </si>
  <si>
    <t xml:space="preserve">*Impose penalty and sanction to delinquent  members                                            </t>
  </si>
  <si>
    <t>*Implement mediation/ conciliation process</t>
  </si>
  <si>
    <t>*Implement legal action</t>
  </si>
  <si>
    <t>3. Increase Paid up Capital, Savings &amp; Time Deposits by 5M</t>
  </si>
  <si>
    <t>4.Increase Sales on Consumers</t>
  </si>
  <si>
    <t>*Information dissemination on Financial Policy</t>
  </si>
  <si>
    <t>* Incentive scheme</t>
  </si>
  <si>
    <t>*Continuous paid up capital</t>
  </si>
  <si>
    <t>* Increase discount on cash purchases</t>
  </si>
  <si>
    <t>*Implement sales promo  ( points system)</t>
  </si>
  <si>
    <t xml:space="preserve">5. Programs &amp; Services </t>
  </si>
  <si>
    <t>Adopt specific programs &amp; services for social concern</t>
  </si>
  <si>
    <t>*Continuous monthly medical clinic</t>
  </si>
  <si>
    <t>*Revive Feeding Program</t>
  </si>
  <si>
    <t>* Improve Adopt-a-Child Program</t>
  </si>
  <si>
    <t>*Revive Dental Program</t>
  </si>
  <si>
    <t>*Coordinate with NGO’s for livelihood Program</t>
  </si>
  <si>
    <t>6. System and Procedures</t>
  </si>
  <si>
    <t>To maintain &amp; update the mandated standard chart of accounts</t>
  </si>
  <si>
    <t xml:space="preserve">*Put up back up files (CD,USB, Hard Disk, Hard copy and other important documents in the bank                                   *Sustain existing Computerization Program           *Update daily/weekly transactions.                                              </t>
  </si>
  <si>
    <t>Mgt. &amp; Staff &amp; BOD</t>
  </si>
  <si>
    <t>7. Policies &amp; Guidelines</t>
  </si>
  <si>
    <t>Review, update and Formulate sound policies that are applicable for the MIMPC members</t>
  </si>
  <si>
    <t xml:space="preserve">*Conduct policy making seminar for MIMPC officers. *Review the MIMPC operations manual.                                   *Review and update policies on retirement plan and other benefits </t>
  </si>
  <si>
    <t xml:space="preserve"> * Strict implementation of Coop Code</t>
  </si>
  <si>
    <t>BOD, Committees and Manager</t>
  </si>
  <si>
    <t>8. Support System</t>
  </si>
  <si>
    <t xml:space="preserve">To involve with affiliates, federations, NGO &amp; Business partners                                                       </t>
  </si>
  <si>
    <t>*Determine the variance between target vs actual of the plan                                                                                                                                 *Enhance the positive and improve the negative results/outputs.                                                                       *Link &amp; participate with Climbs, VICTO , PCF &amp; COOP Centrum                                                                               *Link with Lapu-Lapu Coop Network                     *Partners with SM Credit Cards</t>
  </si>
  <si>
    <t>Lapulapu City</t>
  </si>
  <si>
    <t>CDA Registration No. CBU-2555</t>
  </si>
  <si>
    <t>2012 Proposed Budget</t>
  </si>
  <si>
    <t>2009 ACTUAL</t>
  </si>
  <si>
    <t>2010 ACTUAL</t>
  </si>
  <si>
    <t>2011 ACTUAL</t>
  </si>
  <si>
    <t>2012 Budget</t>
  </si>
  <si>
    <t>A11v12</t>
  </si>
  <si>
    <t>Variance</t>
  </si>
  <si>
    <t>2011 BUDGET</t>
  </si>
  <si>
    <t>bva2011</t>
  </si>
  <si>
    <t>B11vB12</t>
  </si>
  <si>
    <t>COST OF SALES</t>
  </si>
  <si>
    <t>Gross profit on sales</t>
  </si>
  <si>
    <t>Interest on loans</t>
  </si>
  <si>
    <t>Service fees</t>
  </si>
  <si>
    <t>GROSS INCOME</t>
  </si>
  <si>
    <t>Other Income</t>
  </si>
  <si>
    <t>Membership Fee</t>
  </si>
  <si>
    <t>Annual Dues</t>
  </si>
  <si>
    <t>Fines, Penalties &amp; Surcharges</t>
  </si>
  <si>
    <t>Management Fee - Insurance</t>
  </si>
  <si>
    <t>Commission income</t>
  </si>
  <si>
    <t>Income from investments</t>
  </si>
  <si>
    <t>Purchase discounts</t>
  </si>
  <si>
    <t>Miscellaneous Income</t>
  </si>
  <si>
    <t>Total Income</t>
  </si>
  <si>
    <t>Financing costs</t>
  </si>
  <si>
    <t>Interest on borrowed funds</t>
  </si>
  <si>
    <t>Interest expense on deposits</t>
  </si>
  <si>
    <t>Administrative costs:</t>
  </si>
  <si>
    <t>Salaries &amp; wages</t>
  </si>
  <si>
    <t>13th month pay</t>
  </si>
  <si>
    <t>Employee benefits</t>
  </si>
  <si>
    <t>Retirement benefits</t>
  </si>
  <si>
    <t>SSS/Philhealth/Pag-ibig contribution</t>
  </si>
  <si>
    <t>Officers' honorarium &amp; allowances</t>
  </si>
  <si>
    <t>Trainings/seminars</t>
  </si>
  <si>
    <t>Office supplies used</t>
  </si>
  <si>
    <t>Transportation &amp; travel</t>
  </si>
  <si>
    <t>Power, light &amp; water</t>
  </si>
  <si>
    <t>Rent</t>
  </si>
  <si>
    <t>Insurance &amp; bonding</t>
  </si>
  <si>
    <t>Repairs &amp; maintenance</t>
  </si>
  <si>
    <t>Taxes &amp; licenses</t>
  </si>
  <si>
    <t>Professional fees</t>
  </si>
  <si>
    <t>Communication</t>
  </si>
  <si>
    <t>Representation</t>
  </si>
  <si>
    <t>Social services expense</t>
  </si>
  <si>
    <t>Members' benefit expenses</t>
  </si>
  <si>
    <t>General assembly expenses</t>
  </si>
  <si>
    <t>Meetings &amp; conferences</t>
  </si>
  <si>
    <t>Advertising &amp; promotion</t>
  </si>
  <si>
    <t>Depreciation/amortization</t>
  </si>
  <si>
    <t>Provision for probable loss on loans</t>
  </si>
  <si>
    <t>Miscellaneous expenses</t>
  </si>
  <si>
    <t>Litigation Expenses</t>
  </si>
  <si>
    <t>Affiliation expenses</t>
  </si>
  <si>
    <t xml:space="preserve">   Total Admin Cost</t>
  </si>
  <si>
    <t>Total Operating Expenses</t>
  </si>
  <si>
    <t>INCOME from OPERATION</t>
  </si>
  <si>
    <t>DISTRIBUTED AS FOLLOWS:</t>
  </si>
  <si>
    <t>General reserve fund- 10%</t>
  </si>
  <si>
    <t>Education &amp; training fund- 10%</t>
  </si>
  <si>
    <t>Social development fund- 3%</t>
  </si>
  <si>
    <t>Land &amp; building fund- 7%</t>
  </si>
  <si>
    <t>Interest on capital  (dividend &amp; patronage refund 70%</t>
  </si>
  <si>
    <t xml:space="preserve">  MACTAN ISLAND MULTI-PURPOSE COOPERATIVE</t>
  </si>
  <si>
    <t>PROPOSED OPERATION BUDGET FOR 2012</t>
  </si>
  <si>
    <t>TOTAL</t>
  </si>
  <si>
    <t>EXPENSES</t>
  </si>
  <si>
    <t>A. Financing Cost</t>
  </si>
  <si>
    <t>B. Administrative Cost</t>
  </si>
  <si>
    <t>Net Projected Income</t>
  </si>
  <si>
    <r>
      <t xml:space="preserve"> </t>
    </r>
    <r>
      <rPr>
        <sz val="8"/>
        <color rgb="FF000000"/>
        <rFont val="Calibri"/>
        <family val="2"/>
      </rPr>
      <t>*Review all the BOD minutes of meeting and formulate Policies/Resolutions.</t>
    </r>
  </si>
  <si>
    <t xml:space="preserve">Highlights on Election Code </t>
  </si>
  <si>
    <t>ARTICLE I</t>
  </si>
  <si>
    <t>TITLE AND SCOPE</t>
  </si>
  <si>
    <t>ARTICLE II</t>
  </si>
  <si>
    <t>DATE OF ELECTION</t>
  </si>
  <si>
    <t>ARTICLE III</t>
  </si>
  <si>
    <t>DEFINITION OF TERMS</t>
  </si>
  <si>
    <r>
      <t>•</t>
    </r>
    <r>
      <rPr>
        <sz val="7"/>
        <color rgb="FF000000"/>
        <rFont val="Times New Roman"/>
        <family val="1"/>
      </rPr>
      <t xml:space="preserve">        </t>
    </r>
    <r>
      <rPr>
        <b/>
        <sz val="11.5"/>
        <color rgb="FF000000"/>
        <rFont val="Calibri"/>
        <family val="2"/>
        <scheme val="minor"/>
      </rPr>
      <t xml:space="preserve">Member  </t>
    </r>
  </si>
  <si>
    <r>
      <t>•</t>
    </r>
    <r>
      <rPr>
        <sz val="7"/>
        <color rgb="FF000000"/>
        <rFont val="Times New Roman"/>
        <family val="1"/>
      </rPr>
      <t xml:space="preserve">        </t>
    </r>
    <r>
      <rPr>
        <b/>
        <sz val="11.5"/>
        <color rgb="FF000000"/>
        <rFont val="Calibri"/>
        <family val="2"/>
        <scheme val="minor"/>
      </rPr>
      <t xml:space="preserve">General Assembly </t>
    </r>
    <r>
      <rPr>
        <sz val="11.5"/>
        <color rgb="FF000000"/>
        <rFont val="Calibri"/>
        <family val="2"/>
        <scheme val="minor"/>
      </rPr>
      <t xml:space="preserve"> </t>
    </r>
  </si>
  <si>
    <r>
      <t>•</t>
    </r>
    <r>
      <rPr>
        <sz val="7"/>
        <color rgb="FF000000"/>
        <rFont val="Times New Roman"/>
        <family val="1"/>
      </rPr>
      <t xml:space="preserve">        </t>
    </r>
    <r>
      <rPr>
        <b/>
        <sz val="11.5"/>
        <color rgb="FF000000"/>
        <rFont val="Calibri"/>
        <family val="2"/>
        <scheme val="minor"/>
      </rPr>
      <t>Board of Directors</t>
    </r>
  </si>
  <si>
    <r>
      <t>•</t>
    </r>
    <r>
      <rPr>
        <sz val="7"/>
        <color rgb="FF000000"/>
        <rFont val="Times New Roman"/>
        <family val="1"/>
      </rPr>
      <t xml:space="preserve">        </t>
    </r>
    <r>
      <rPr>
        <b/>
        <sz val="11.5"/>
        <color rgb="FF000000"/>
        <rFont val="Calibri"/>
        <family val="2"/>
        <scheme val="minor"/>
      </rPr>
      <t xml:space="preserve">Committee </t>
    </r>
  </si>
  <si>
    <r>
      <t>•</t>
    </r>
    <r>
      <rPr>
        <sz val="7"/>
        <color rgb="FF000000"/>
        <rFont val="Times New Roman"/>
        <family val="1"/>
      </rPr>
      <t xml:space="preserve">        </t>
    </r>
    <r>
      <rPr>
        <b/>
        <sz val="11.5"/>
        <color rgb="FF000000"/>
        <rFont val="Calibri"/>
        <family val="2"/>
        <scheme val="minor"/>
      </rPr>
      <t xml:space="preserve">Articles of Cooperation </t>
    </r>
  </si>
  <si>
    <r>
      <t>•</t>
    </r>
    <r>
      <rPr>
        <sz val="7"/>
        <color rgb="FF000000"/>
        <rFont val="Times New Roman"/>
        <family val="1"/>
      </rPr>
      <t xml:space="preserve">        </t>
    </r>
    <r>
      <rPr>
        <b/>
        <sz val="11.5"/>
        <color rgb="FF000000"/>
        <rFont val="Calibri"/>
        <family val="2"/>
        <scheme val="minor"/>
      </rPr>
      <t xml:space="preserve">By-laws </t>
    </r>
  </si>
  <si>
    <r>
      <t>•</t>
    </r>
    <r>
      <rPr>
        <sz val="7"/>
        <color rgb="FF000000"/>
        <rFont val="Times New Roman"/>
        <family val="1"/>
      </rPr>
      <t xml:space="preserve">        </t>
    </r>
    <r>
      <rPr>
        <b/>
        <sz val="11.5"/>
        <color rgb="FF000000"/>
        <rFont val="Calibri"/>
        <family val="2"/>
        <scheme val="minor"/>
      </rPr>
      <t xml:space="preserve">Registration </t>
    </r>
  </si>
  <si>
    <r>
      <t>•</t>
    </r>
    <r>
      <rPr>
        <sz val="7"/>
        <color rgb="FF000000"/>
        <rFont val="Times New Roman"/>
        <family val="1"/>
      </rPr>
      <t xml:space="preserve">        </t>
    </r>
    <r>
      <rPr>
        <b/>
        <sz val="11.5"/>
        <color rgb="FF000000"/>
        <rFont val="Calibri"/>
        <family val="2"/>
        <scheme val="minor"/>
      </rPr>
      <t xml:space="preserve">Cooperative Development Authority </t>
    </r>
  </si>
  <si>
    <r>
      <t>•</t>
    </r>
    <r>
      <rPr>
        <sz val="7"/>
        <color theme="1"/>
        <rFont val="Times New Roman"/>
        <family val="1"/>
      </rPr>
      <t xml:space="preserve">          </t>
    </r>
    <r>
      <rPr>
        <b/>
        <sz val="11.5"/>
        <color theme="1"/>
        <rFont val="Times New Roman"/>
        <family val="1"/>
      </rPr>
      <t xml:space="preserve">Universally Accepted Principles </t>
    </r>
  </si>
  <si>
    <r>
      <t>•</t>
    </r>
    <r>
      <rPr>
        <sz val="7"/>
        <color theme="1"/>
        <rFont val="Times New Roman"/>
        <family val="1"/>
      </rPr>
      <t xml:space="preserve">          </t>
    </r>
    <r>
      <rPr>
        <b/>
        <sz val="11.5"/>
        <color theme="1"/>
        <rFont val="Times New Roman"/>
        <family val="1"/>
      </rPr>
      <t xml:space="preserve">Representative Assembly </t>
    </r>
  </si>
  <si>
    <r>
      <t>•</t>
    </r>
    <r>
      <rPr>
        <sz val="7"/>
        <color theme="1"/>
        <rFont val="Times New Roman"/>
        <family val="1"/>
      </rPr>
      <t xml:space="preserve">          </t>
    </r>
    <r>
      <rPr>
        <b/>
        <sz val="11.5"/>
        <color theme="1"/>
        <rFont val="Times New Roman"/>
        <family val="1"/>
      </rPr>
      <t xml:space="preserve">Officers of the Cooperatives </t>
    </r>
  </si>
  <si>
    <r>
      <t>•</t>
    </r>
    <r>
      <rPr>
        <sz val="7"/>
        <color theme="1"/>
        <rFont val="Times New Roman"/>
        <family val="1"/>
      </rPr>
      <t xml:space="preserve">          </t>
    </r>
    <r>
      <rPr>
        <b/>
        <sz val="11.5"/>
        <color theme="1"/>
        <rFont val="Times New Roman"/>
        <family val="1"/>
      </rPr>
      <t xml:space="preserve">Social Audit </t>
    </r>
  </si>
  <si>
    <r>
      <t>•</t>
    </r>
    <r>
      <rPr>
        <sz val="7"/>
        <color theme="1"/>
        <rFont val="Times New Roman"/>
        <family val="1"/>
      </rPr>
      <t xml:space="preserve">          </t>
    </r>
    <r>
      <rPr>
        <b/>
        <sz val="11.5"/>
        <color theme="1"/>
        <rFont val="Times New Roman"/>
        <family val="1"/>
      </rPr>
      <t xml:space="preserve">Performance Audit </t>
    </r>
  </si>
  <si>
    <r>
      <t>•</t>
    </r>
    <r>
      <rPr>
        <sz val="7"/>
        <color theme="1"/>
        <rFont val="Times New Roman"/>
        <family val="1"/>
      </rPr>
      <t xml:space="preserve">          </t>
    </r>
    <r>
      <rPr>
        <b/>
        <sz val="11.5"/>
        <color theme="1"/>
        <rFont val="Times New Roman"/>
        <family val="1"/>
      </rPr>
      <t xml:space="preserve">A Single-line or Single-purpose Cooperative </t>
    </r>
  </si>
  <si>
    <r>
      <t>•</t>
    </r>
    <r>
      <rPr>
        <sz val="7"/>
        <color theme="1"/>
        <rFont val="Times New Roman"/>
        <family val="1"/>
      </rPr>
      <t xml:space="preserve">          </t>
    </r>
    <r>
      <rPr>
        <b/>
        <sz val="11.5"/>
        <color theme="1"/>
        <rFont val="Times New Roman"/>
        <family val="1"/>
      </rPr>
      <t xml:space="preserve">Service Cooperatives </t>
    </r>
  </si>
  <si>
    <r>
      <t>•</t>
    </r>
    <r>
      <rPr>
        <sz val="7"/>
        <color theme="1"/>
        <rFont val="Times New Roman"/>
        <family val="1"/>
      </rPr>
      <t xml:space="preserve">          </t>
    </r>
    <r>
      <rPr>
        <b/>
        <sz val="11.5"/>
        <color theme="1"/>
        <rFont val="Times New Roman"/>
        <family val="1"/>
      </rPr>
      <t xml:space="preserve">Subsidiary Cooperative </t>
    </r>
    <r>
      <rPr>
        <sz val="11.5"/>
        <color theme="1"/>
        <rFont val="Times New Roman"/>
        <family val="1"/>
      </rPr>
      <t xml:space="preserve"> </t>
    </r>
  </si>
  <si>
    <r>
      <t>•</t>
    </r>
    <r>
      <rPr>
        <sz val="7"/>
        <color theme="1"/>
        <rFont val="Times New Roman"/>
        <family val="1"/>
      </rPr>
      <t xml:space="preserve">          </t>
    </r>
    <r>
      <rPr>
        <b/>
        <sz val="11.5"/>
        <color theme="1"/>
        <rFont val="Times New Roman"/>
        <family val="1"/>
      </rPr>
      <t>Federation of Cooperative</t>
    </r>
    <r>
      <rPr>
        <b/>
        <sz val="12"/>
        <color theme="1"/>
        <rFont val="Times New Roman"/>
        <family val="1"/>
      </rPr>
      <t xml:space="preserve">s </t>
    </r>
  </si>
  <si>
    <r>
      <t>•</t>
    </r>
    <r>
      <rPr>
        <sz val="7"/>
        <color rgb="FF000000"/>
        <rFont val="Times New Roman"/>
        <family val="1"/>
      </rPr>
      <t xml:space="preserve">        </t>
    </r>
    <r>
      <rPr>
        <b/>
        <sz val="11.5"/>
        <color rgb="FF000000"/>
        <rFont val="Calibri"/>
        <family val="2"/>
        <scheme val="minor"/>
      </rPr>
      <t xml:space="preserve">Election </t>
    </r>
  </si>
  <si>
    <r>
      <t>•</t>
    </r>
    <r>
      <rPr>
        <sz val="7"/>
        <color rgb="FF000000"/>
        <rFont val="Times New Roman"/>
        <family val="1"/>
      </rPr>
      <t xml:space="preserve">        </t>
    </r>
    <r>
      <rPr>
        <b/>
        <sz val="11.5"/>
        <color rgb="FF000000"/>
        <rFont val="Calibri"/>
        <family val="2"/>
        <scheme val="minor"/>
      </rPr>
      <t xml:space="preserve">Election Committee or “ELECOM” </t>
    </r>
  </si>
  <si>
    <r>
      <t>•</t>
    </r>
    <r>
      <rPr>
        <sz val="7"/>
        <color rgb="FF000000"/>
        <rFont val="Times New Roman"/>
        <family val="1"/>
      </rPr>
      <t xml:space="preserve">        </t>
    </r>
    <r>
      <rPr>
        <b/>
        <sz val="11.5"/>
        <color rgb="FF000000"/>
        <rFont val="Calibri"/>
        <family val="2"/>
        <scheme val="minor"/>
      </rPr>
      <t xml:space="preserve">Precinct Election Committee or “PECOM” </t>
    </r>
    <r>
      <rPr>
        <sz val="11.5"/>
        <color rgb="FF000000"/>
        <rFont val="Calibri"/>
        <family val="2"/>
        <scheme val="minor"/>
      </rPr>
      <t>‐</t>
    </r>
  </si>
  <si>
    <r>
      <t>•</t>
    </r>
    <r>
      <rPr>
        <sz val="7"/>
        <color rgb="FF000000"/>
        <rFont val="Times New Roman"/>
        <family val="1"/>
      </rPr>
      <t xml:space="preserve">        </t>
    </r>
    <r>
      <rPr>
        <b/>
        <sz val="11.5"/>
        <color rgb="FF000000"/>
        <rFont val="Calibri"/>
        <family val="2"/>
        <scheme val="minor"/>
      </rPr>
      <t>Screening Committee</t>
    </r>
  </si>
  <si>
    <r>
      <t>•</t>
    </r>
    <r>
      <rPr>
        <sz val="7"/>
        <color rgb="FF000000"/>
        <rFont val="Times New Roman"/>
        <family val="1"/>
      </rPr>
      <t xml:space="preserve">        </t>
    </r>
    <r>
      <rPr>
        <b/>
        <sz val="11.5"/>
        <color rgb="FF000000"/>
        <rFont val="Calibri"/>
        <family val="2"/>
        <scheme val="minor"/>
      </rPr>
      <t xml:space="preserve">Voter / Member Entitled to Vote </t>
    </r>
  </si>
  <si>
    <t>ARTICLE IV</t>
  </si>
  <si>
    <t>VOTING RIGHTS OF A QUALIFIED CANDIDATES</t>
  </si>
  <si>
    <r>
      <t>SECTION I.</t>
    </r>
    <r>
      <rPr>
        <sz val="12"/>
        <color theme="1"/>
        <rFont val="Georgia"/>
        <family val="1"/>
      </rPr>
      <t xml:space="preserve"> </t>
    </r>
    <r>
      <rPr>
        <i/>
        <u/>
        <sz val="12"/>
        <color theme="1"/>
        <rFont val="Georgia"/>
        <family val="1"/>
      </rPr>
      <t>QUALIFICATIONS OF CANDIDATES</t>
    </r>
  </si>
  <si>
    <r>
      <t>Section II.</t>
    </r>
    <r>
      <rPr>
        <sz val="12"/>
        <color theme="1"/>
        <rFont val="Georgia"/>
        <family val="1"/>
      </rPr>
      <t xml:space="preserve"> </t>
    </r>
    <r>
      <rPr>
        <i/>
        <u/>
        <sz val="12"/>
        <color theme="1"/>
        <rFont val="Georgia"/>
        <family val="1"/>
      </rPr>
      <t>Voting Rights</t>
    </r>
  </si>
  <si>
    <t>ARTICLE V</t>
  </si>
  <si>
    <t>DISQUALIFICATIONS OF OFFICIAL CANDIDATES</t>
  </si>
  <si>
    <r>
      <t>SECTION I</t>
    </r>
    <r>
      <rPr>
        <sz val="12"/>
        <color theme="1"/>
        <rFont val="Georgia"/>
        <family val="1"/>
      </rPr>
      <t xml:space="preserve">.  </t>
    </r>
    <r>
      <rPr>
        <i/>
        <u/>
        <sz val="12"/>
        <color theme="1"/>
        <rFont val="Georgia"/>
        <family val="1"/>
      </rPr>
      <t>DISQUALIFICATIONS OF OFFICERS</t>
    </r>
  </si>
  <si>
    <r>
      <t>SECTION II</t>
    </r>
    <r>
      <rPr>
        <sz val="12"/>
        <color theme="1"/>
        <rFont val="Georgia"/>
        <family val="1"/>
      </rPr>
      <t xml:space="preserve">.  </t>
    </r>
    <r>
      <rPr>
        <i/>
        <u/>
        <sz val="12"/>
        <color theme="1"/>
        <rFont val="Georgia"/>
        <family val="1"/>
      </rPr>
      <t>RELATIVE PROHIBITIONS</t>
    </r>
  </si>
  <si>
    <t>ARTICLE VI</t>
  </si>
  <si>
    <t>NOMINATION AND APPLICATION FOR CANDIDACY</t>
  </si>
  <si>
    <r>
      <t>SECTION I</t>
    </r>
    <r>
      <rPr>
        <sz val="12"/>
        <color theme="1"/>
        <rFont val="Georgia"/>
        <family val="1"/>
      </rPr>
      <t xml:space="preserve">.  </t>
    </r>
    <r>
      <rPr>
        <i/>
        <u/>
        <sz val="12"/>
        <color theme="1"/>
        <rFont val="Georgia"/>
        <family val="1"/>
      </rPr>
      <t>MECHANICS FOR FILING OF CERTIFICATE OF CANDIDACY (COC)</t>
    </r>
  </si>
  <si>
    <r>
      <t>SECTION I I</t>
    </r>
    <r>
      <rPr>
        <sz val="12"/>
        <color theme="1"/>
        <rFont val="Georgia"/>
        <family val="1"/>
      </rPr>
      <t xml:space="preserve">.  </t>
    </r>
    <r>
      <rPr>
        <i/>
        <u/>
        <sz val="12"/>
        <color theme="1"/>
        <rFont val="Georgia"/>
        <family val="1"/>
      </rPr>
      <t>DEADLINE OF FILING OF COC</t>
    </r>
  </si>
  <si>
    <t>ARTICLE VII</t>
  </si>
  <si>
    <t>POSTING OF LIST OF CANDIDATES</t>
  </si>
  <si>
    <t>ARTICLE VIII</t>
  </si>
  <si>
    <t>ELECTIVE POSITIONS</t>
  </si>
  <si>
    <r>
      <t xml:space="preserve">SECTION I. </t>
    </r>
    <r>
      <rPr>
        <i/>
        <u/>
        <sz val="12"/>
        <color theme="1"/>
        <rFont val="Georgia"/>
        <family val="1"/>
      </rPr>
      <t xml:space="preserve">BOARD OF DIRECTORS (BOD)  </t>
    </r>
  </si>
  <si>
    <r>
      <t xml:space="preserve">SECTION II. </t>
    </r>
    <r>
      <rPr>
        <i/>
        <u/>
        <sz val="12"/>
        <color theme="1"/>
        <rFont val="Georgia"/>
        <family val="1"/>
      </rPr>
      <t xml:space="preserve">AUDIT COMMITTEE (ACOM)  </t>
    </r>
  </si>
  <si>
    <r>
      <t xml:space="preserve">SECTION III. </t>
    </r>
    <r>
      <rPr>
        <i/>
        <u/>
        <sz val="12"/>
        <color theme="1"/>
        <rFont val="Georgia"/>
        <family val="1"/>
      </rPr>
      <t xml:space="preserve">ELECTION COMMITTEE (ELECOM)  </t>
    </r>
  </si>
  <si>
    <r>
      <t xml:space="preserve">SECTION IV. </t>
    </r>
    <r>
      <rPr>
        <i/>
        <u/>
        <sz val="12"/>
        <color theme="1"/>
        <rFont val="Georgia"/>
        <family val="1"/>
      </rPr>
      <t>RELATIVES PROHIBITION</t>
    </r>
  </si>
  <si>
    <r>
      <t xml:space="preserve">SECTION V. </t>
    </r>
    <r>
      <rPr>
        <i/>
        <u/>
        <sz val="12"/>
        <color theme="1"/>
        <rFont val="Georgia"/>
        <family val="1"/>
      </rPr>
      <t>TERMS OF OFFICE</t>
    </r>
  </si>
  <si>
    <t>ARTICLE IX</t>
  </si>
  <si>
    <t>PETITION FOR DISQUALIFICATION OF A CANDIDATE</t>
  </si>
  <si>
    <r>
      <t xml:space="preserve">SECTION I. </t>
    </r>
    <r>
      <rPr>
        <i/>
        <u/>
        <sz val="12"/>
        <color theme="1"/>
        <rFont val="Georgia"/>
        <family val="1"/>
      </rPr>
      <t>WHO CAN FILE?</t>
    </r>
  </si>
  <si>
    <r>
      <t xml:space="preserve">SECTION II. </t>
    </r>
    <r>
      <rPr>
        <i/>
        <u/>
        <sz val="12"/>
        <color theme="1"/>
        <rFont val="Georgia"/>
        <family val="1"/>
      </rPr>
      <t>SUMMARY HEARING AND DECISION</t>
    </r>
  </si>
  <si>
    <t>ARTICLE X</t>
  </si>
  <si>
    <t>PROCEDURE IN CASTING OF VOTES</t>
  </si>
  <si>
    <r>
      <t xml:space="preserve">SECTION I. </t>
    </r>
    <r>
      <rPr>
        <i/>
        <u/>
        <sz val="12"/>
        <color theme="1"/>
        <rFont val="Georgia"/>
        <family val="1"/>
      </rPr>
      <t>MANNER OF VOTING</t>
    </r>
  </si>
  <si>
    <t>ARTICLE XI</t>
  </si>
  <si>
    <t>COUNTING OF VOTES, WATCHERS, PROCLAMATION OF WINNERS</t>
  </si>
  <si>
    <t>ARTICLE XII</t>
  </si>
  <si>
    <t>ELECTION PROTEST</t>
  </si>
  <si>
    <t>VACANCY</t>
  </si>
  <si>
    <t>AMMENDMENTS</t>
  </si>
  <si>
    <t>ARTICLE XIII</t>
  </si>
  <si>
    <t>SEPARABILITY CLAUSE</t>
  </si>
  <si>
    <t>VALIDITY CLAUSE</t>
  </si>
  <si>
    <r>
      <t>•</t>
    </r>
    <r>
      <rPr>
        <sz val="7"/>
        <color theme="1"/>
        <rFont val="Times New Roman"/>
        <family val="1"/>
      </rPr>
      <t xml:space="preserve">      </t>
    </r>
    <r>
      <rPr>
        <sz val="12"/>
        <color theme="1"/>
        <rFont val="Tahoma"/>
        <family val="2"/>
      </rPr>
      <t>Voted and adopted this 18th day of March, 2012 in Lapu-Lapu City, Philippines.</t>
    </r>
  </si>
  <si>
    <t>MODEL ELECTION GUIDELINES IN THE CONDUCT OF ELECTION/S</t>
  </si>
  <si>
    <t>FOR THE BOARD OF DIRECTORS (BODs) AND OTHER ELECTIVE</t>
  </si>
  <si>
    <t>OFFICERS OF MACTAN ISLAND MULTI-PURPOSE COOPERATIVE</t>
  </si>
  <si>
    <t>ARTICLE I – GENERAL PROVISIONS</t>
  </si>
  <si>
    <t xml:space="preserve">Section 1 ‐ Applicability </t>
  </si>
  <si>
    <t>These Election Guidelines shall govern the conduct of election of Mactan Island Multi-purpose Cooperative.</t>
  </si>
  <si>
    <t xml:space="preserve">Section 2 – Definition of Terms </t>
  </si>
  <si>
    <t xml:space="preserve"> </t>
  </si>
  <si>
    <r>
      <t xml:space="preserve">a. </t>
    </r>
    <r>
      <rPr>
        <b/>
        <sz val="11.5"/>
        <color rgb="FF000000"/>
        <rFont val="Calibri"/>
        <family val="2"/>
      </rPr>
      <t xml:space="preserve">Associate Member </t>
    </r>
  </si>
  <si>
    <r>
      <t xml:space="preserve">b. </t>
    </r>
    <r>
      <rPr>
        <b/>
        <sz val="11.5"/>
        <color rgb="FF000000"/>
        <rFont val="Calibri"/>
        <family val="2"/>
      </rPr>
      <t xml:space="preserve">Audit Committee </t>
    </r>
  </si>
  <si>
    <r>
      <t xml:space="preserve">c. </t>
    </r>
    <r>
      <rPr>
        <b/>
        <sz val="11.5"/>
        <color rgb="FF000000"/>
        <rFont val="Calibri"/>
        <family val="2"/>
      </rPr>
      <t xml:space="preserve">Board of Directors </t>
    </r>
  </si>
  <si>
    <r>
      <t xml:space="preserve">d. </t>
    </r>
    <r>
      <rPr>
        <b/>
        <sz val="11.5"/>
        <color rgb="FF000000"/>
        <rFont val="Calibri"/>
        <family val="2"/>
      </rPr>
      <t xml:space="preserve">District </t>
    </r>
  </si>
  <si>
    <r>
      <t xml:space="preserve">e. </t>
    </r>
    <r>
      <rPr>
        <b/>
        <sz val="11.5"/>
        <color rgb="FF000000"/>
        <rFont val="Calibri"/>
        <family val="2"/>
      </rPr>
      <t>Election</t>
    </r>
  </si>
  <si>
    <r>
      <t xml:space="preserve">f. </t>
    </r>
    <r>
      <rPr>
        <b/>
        <sz val="11.5"/>
        <color theme="1"/>
        <rFont val="Calibri"/>
        <family val="2"/>
      </rPr>
      <t xml:space="preserve">Election Committee or “ELECOM” </t>
    </r>
  </si>
  <si>
    <r>
      <t xml:space="preserve">g. </t>
    </r>
    <r>
      <rPr>
        <b/>
        <sz val="11.5"/>
        <color theme="1"/>
        <rFont val="Calibri"/>
        <family val="2"/>
      </rPr>
      <t xml:space="preserve">Election Precinct </t>
    </r>
  </si>
  <si>
    <r>
      <t xml:space="preserve">h. </t>
    </r>
    <r>
      <rPr>
        <b/>
        <sz val="11.5"/>
        <color theme="1"/>
        <rFont val="Calibri"/>
        <family val="2"/>
      </rPr>
      <t xml:space="preserve">General Assembly </t>
    </r>
  </si>
  <si>
    <r>
      <t xml:space="preserve">i. </t>
    </r>
    <r>
      <rPr>
        <b/>
        <sz val="11.5"/>
        <color theme="1"/>
        <rFont val="Calibri"/>
        <family val="2"/>
      </rPr>
      <t xml:space="preserve">Master List of Voters </t>
    </r>
  </si>
  <si>
    <r>
      <t xml:space="preserve">j. </t>
    </r>
    <r>
      <rPr>
        <b/>
        <sz val="11.5"/>
        <color theme="1"/>
        <rFont val="Calibri"/>
        <family val="2"/>
      </rPr>
      <t>Precinct Election Committee or “PECOM”</t>
    </r>
  </si>
  <si>
    <r>
      <t xml:space="preserve">k. </t>
    </r>
    <r>
      <rPr>
        <b/>
        <sz val="11.5"/>
        <color theme="1"/>
        <rFont val="Calibri"/>
        <family val="2"/>
      </rPr>
      <t xml:space="preserve">Regular Member </t>
    </r>
  </si>
  <si>
    <r>
      <t xml:space="preserve">l. </t>
    </r>
    <r>
      <rPr>
        <b/>
        <sz val="11.5"/>
        <color theme="1"/>
        <rFont val="Calibri"/>
        <family val="2"/>
      </rPr>
      <t>Screening Committee</t>
    </r>
  </si>
  <si>
    <r>
      <t xml:space="preserve">m. </t>
    </r>
    <r>
      <rPr>
        <b/>
        <sz val="11.5"/>
        <color theme="1"/>
        <rFont val="Calibri"/>
        <family val="2"/>
      </rPr>
      <t>Voter / Member Entitled to Vote</t>
    </r>
  </si>
  <si>
    <r>
      <t xml:space="preserve">n. </t>
    </r>
    <r>
      <rPr>
        <b/>
        <sz val="11.5"/>
        <color theme="1"/>
        <rFont val="Calibri"/>
        <family val="2"/>
      </rPr>
      <t>Voting Center</t>
    </r>
  </si>
  <si>
    <r>
      <t xml:space="preserve">o. </t>
    </r>
    <r>
      <rPr>
        <b/>
        <sz val="11.5"/>
        <color theme="1"/>
        <rFont val="Times New Roman"/>
        <family val="1"/>
      </rPr>
      <t>By-Laws</t>
    </r>
    <r>
      <rPr>
        <sz val="11.5"/>
        <color theme="1"/>
        <rFont val="Times New Roman"/>
        <family val="1"/>
      </rPr>
      <t xml:space="preserve"> </t>
    </r>
  </si>
  <si>
    <t xml:space="preserve">Section 3 – Date/s of Election </t>
  </si>
  <si>
    <t xml:space="preserve">Section 4 – Notices of Election </t>
  </si>
  <si>
    <t xml:space="preserve">ARTICLE II‐ ELIGIBILITY TO RUN AND FILING OF CERTIFICATE OF CANDIDACY </t>
  </si>
  <si>
    <t xml:space="preserve">Section 1 – Qualifications for the Board of Directors and Committee (Audit/ Election) Members </t>
  </si>
  <si>
    <t>Section 2 ‐ Disqualifications</t>
  </si>
  <si>
    <t xml:space="preserve">Section 3 – Filing of Certificate of Candidacy </t>
  </si>
  <si>
    <t>Section 4 ‐ Requirements needed upon filing of Certificate of Candidacy</t>
  </si>
  <si>
    <t xml:space="preserve">a. Bio‐ Data; </t>
  </si>
  <si>
    <t>b. NBI Clearance or Barangay Clearance;</t>
  </si>
  <si>
    <t>c. Certification that he/she is a member in good standing (MIGS).</t>
  </si>
  <si>
    <t xml:space="preserve">Section 5 – Certificate of Candidacy </t>
  </si>
  <si>
    <t xml:space="preserve">Section 6 – Screening Procedures </t>
  </si>
  <si>
    <r>
      <t>·</t>
    </r>
    <r>
      <rPr>
        <sz val="7"/>
        <color theme="1"/>
        <rFont val="Times New Roman"/>
        <family val="1"/>
      </rPr>
      <t xml:space="preserve">         </t>
    </r>
    <r>
      <rPr>
        <b/>
        <sz val="11.5"/>
        <color theme="1"/>
        <rFont val="Calibri"/>
        <family val="2"/>
      </rPr>
      <t xml:space="preserve">Application </t>
    </r>
  </si>
  <si>
    <r>
      <t>·</t>
    </r>
    <r>
      <rPr>
        <sz val="7"/>
        <color theme="1"/>
        <rFont val="Times New Roman"/>
        <family val="1"/>
      </rPr>
      <t xml:space="preserve">         </t>
    </r>
    <r>
      <rPr>
        <b/>
        <sz val="11.5"/>
        <color theme="1"/>
        <rFont val="Calibri"/>
        <family val="2"/>
      </rPr>
      <t xml:space="preserve">Screening </t>
    </r>
  </si>
  <si>
    <r>
      <t>·</t>
    </r>
    <r>
      <rPr>
        <sz val="7"/>
        <color rgb="FF000000"/>
        <rFont val="Times New Roman"/>
        <family val="1"/>
      </rPr>
      <t xml:space="preserve">         </t>
    </r>
    <r>
      <rPr>
        <b/>
        <sz val="11.5"/>
        <color rgb="FF000000"/>
        <rFont val="Calibri"/>
        <family val="2"/>
      </rPr>
      <t xml:space="preserve">Posting of List of Qualified Candidates </t>
    </r>
    <r>
      <rPr>
        <sz val="11.5"/>
        <color rgb="FF000000"/>
        <rFont val="Calibri"/>
        <family val="2"/>
      </rPr>
      <t xml:space="preserve"> </t>
    </r>
  </si>
  <si>
    <r>
      <t xml:space="preserve">Section 7 – Withdrawal or Cancellation of Certificate of Candidacy </t>
    </r>
    <r>
      <rPr>
        <sz val="11.5"/>
        <color rgb="FF000000"/>
        <rFont val="Calibri"/>
        <family val="2"/>
      </rPr>
      <t xml:space="preserve"> </t>
    </r>
  </si>
  <si>
    <t xml:space="preserve">ARTICLE III – PROHIBITED ACTS OF CANDIDATES </t>
  </si>
  <si>
    <t xml:space="preserve">Section 1 ‐ Prohibited Acts of Candidates </t>
  </si>
  <si>
    <t xml:space="preserve">ARTICLE IV – WATCHERS </t>
  </si>
  <si>
    <t xml:space="preserve">Section 1 ‐ Official Watchers of Candidates </t>
  </si>
  <si>
    <t>Section 2 – Duties and Prerogative of Watchers</t>
  </si>
  <si>
    <t xml:space="preserve">ARTICLE V – VOTERS </t>
  </si>
  <si>
    <t xml:space="preserve">Section 1 – Cut‐off date for Qualified New Voters </t>
  </si>
  <si>
    <t xml:space="preserve">Section 2 – Master list of Voters  </t>
  </si>
  <si>
    <t xml:space="preserve">Section 3 – Multiple Connections </t>
  </si>
  <si>
    <t xml:space="preserve">ARTICLE VI – VOTING CENTERS </t>
  </si>
  <si>
    <t xml:space="preserve">Section 1 – Voting Centers </t>
  </si>
  <si>
    <t xml:space="preserve">Section 2 – Furnishing of Ballot Boxes, Form and Other materials for the Election </t>
  </si>
  <si>
    <t xml:space="preserve">Section 3 – Ballot Boxes </t>
  </si>
  <si>
    <t xml:space="preserve">Section 4 – Tally Boards </t>
  </si>
  <si>
    <t xml:space="preserve">ARTICLE VII – ELECTION COMMITTEE </t>
  </si>
  <si>
    <t>Section 1 Precinct Election Committee</t>
  </si>
  <si>
    <t xml:space="preserve">ARTICLE VIII – OFFICIAL BALLOT </t>
  </si>
  <si>
    <t xml:space="preserve">Section 1 – Official Ballot </t>
  </si>
  <si>
    <t xml:space="preserve">Section 2 – Prevention of Fraud </t>
  </si>
  <si>
    <t xml:space="preserve">ARTICLE IX – CASTING OF VOTES </t>
  </si>
  <si>
    <t xml:space="preserve">Section 1 – Voting Hours </t>
  </si>
  <si>
    <t xml:space="preserve">Section 2 ‐ Procedures of Voting </t>
  </si>
  <si>
    <t xml:space="preserve">a. Preliminaries of Voting </t>
  </si>
  <si>
    <t xml:space="preserve">b. Order of Voting </t>
  </si>
  <si>
    <t xml:space="preserve">c. Preparation of Ballots including those for the Illiterate and Disabled Persons </t>
  </si>
  <si>
    <t xml:space="preserve">d. Persons Allowed inside the Precinct </t>
  </si>
  <si>
    <t xml:space="preserve">e. Casting of Ballots </t>
  </si>
  <si>
    <t xml:space="preserve">f. Canvassing of Ballots </t>
  </si>
  <si>
    <t xml:space="preserve">g. Determination and Declaration of Spoiled Ballots </t>
  </si>
  <si>
    <t xml:space="preserve">h. Challenge of Illegal Voter </t>
  </si>
  <si>
    <t xml:space="preserve">Section 3 – Minutes of Voting </t>
  </si>
  <si>
    <t xml:space="preserve">1. The time the voting commended and ended; </t>
  </si>
  <si>
    <t xml:space="preserve">2. The number of ballot received; </t>
  </si>
  <si>
    <t xml:space="preserve">3. The number of ballot used and number left unused; </t>
  </si>
  <si>
    <t xml:space="preserve">4. The number of voters who cast their votes; </t>
  </si>
  <si>
    <t xml:space="preserve">5. The number of voters challenged during the voting; </t>
  </si>
  <si>
    <t xml:space="preserve">6. The names of watchers present; </t>
  </si>
  <si>
    <t xml:space="preserve">7. The time the counting of votes commenced and ended; </t>
  </si>
  <si>
    <t xml:space="preserve">8. The number of official ballots found inside the compartment for valid ballots; </t>
  </si>
  <si>
    <t xml:space="preserve">9. The number of excess ballots as compared to the register of voters; </t>
  </si>
  <si>
    <t xml:space="preserve">10. The number of valid ballots, if any, retrieved from the stub compartment; </t>
  </si>
  <si>
    <t xml:space="preserve">11. The number of ballots read and counted; and </t>
  </si>
  <si>
    <t>12. If any record of the protests, the ELECOM shall take an action of the said protests.</t>
  </si>
  <si>
    <t xml:space="preserve">Section 4 – Election Returns </t>
  </si>
  <si>
    <t xml:space="preserve">Section 5 – Submission of Election Returns and other Election Paraphernalia’s </t>
  </si>
  <si>
    <t xml:space="preserve">Section 6 – Final Canvass and Proclamation of Candidates Elect </t>
  </si>
  <si>
    <t xml:space="preserve">ARTICLE X – ELECTION PROTEST </t>
  </si>
  <si>
    <t xml:space="preserve">Section 1 – Jurisdiction </t>
  </si>
  <si>
    <t xml:space="preserve">Section 2 Filing Fee </t>
  </si>
  <si>
    <t xml:space="preserve">Section 3 – Resolution on Protest </t>
  </si>
  <si>
    <t xml:space="preserve">Section 4 – Notice of Resolution </t>
  </si>
  <si>
    <t>Minutes of the Annual General Assembly</t>
  </si>
  <si>
    <t>Mactan Island Multi Purpose Cooperative</t>
  </si>
  <si>
    <t>The Bellavista Hotel, Pusok Lapu-Lapu City</t>
  </si>
  <si>
    <t>March 20, 2011 at 9:00AM to 5:00PM</t>
  </si>
  <si>
    <t>THEME: “ BAG-ONG BALAOD, GIYA SA PAGBANSAY  SA  MAKIANGAYON NGA SISTEMA”</t>
  </si>
  <si>
    <t>Certified Correct:</t>
  </si>
  <si>
    <t>Coop Secretary</t>
  </si>
  <si>
    <t>_______________________</t>
  </si>
  <si>
    <t>Marijane Flores</t>
  </si>
  <si>
    <t>Noted by: 2011 Board of Directors</t>
  </si>
  <si>
    <t>____________________</t>
  </si>
  <si>
    <t>Marvie O. Valendez</t>
  </si>
  <si>
    <t>Jesus Formentera</t>
  </si>
  <si>
    <t>BOD Member</t>
  </si>
  <si>
    <t>___________________</t>
  </si>
  <si>
    <t>_____________________</t>
  </si>
  <si>
    <t>Yolita Augusto</t>
  </si>
  <si>
    <t>Pacita Gaciong</t>
  </si>
  <si>
    <t>Celyn Kinaadman</t>
  </si>
  <si>
    <r>
      <t xml:space="preserve">1.                  </t>
    </r>
    <r>
      <rPr>
        <b/>
        <sz val="8"/>
        <color theme="1"/>
        <rFont val="Century Gothic"/>
        <family val="2"/>
      </rPr>
      <t>PART 1 – REGISTRATION</t>
    </r>
  </si>
  <si>
    <r>
      <t xml:space="preserve">2.                  </t>
    </r>
    <r>
      <rPr>
        <sz val="8"/>
        <color theme="1"/>
        <rFont val="Century Gothic"/>
        <family val="2"/>
      </rPr>
      <t> </t>
    </r>
  </si>
  <si>
    <r>
      <t xml:space="preserve">3.                  </t>
    </r>
    <r>
      <rPr>
        <sz val="8"/>
        <color theme="1"/>
        <rFont val="Century Gothic"/>
        <family val="2"/>
      </rPr>
      <t>The registration started at 8:00AM and ended at 9:00AM warning sign to start the program.</t>
    </r>
  </si>
  <si>
    <r>
      <t xml:space="preserve">4.                  </t>
    </r>
    <r>
      <rPr>
        <sz val="8"/>
        <color theme="1"/>
        <rFont val="Century Gothic"/>
        <family val="2"/>
      </rPr>
      <t> </t>
    </r>
  </si>
  <si>
    <r>
      <t xml:space="preserve">5.                  </t>
    </r>
    <r>
      <rPr>
        <b/>
        <sz val="8"/>
        <color theme="1"/>
        <rFont val="Century Gothic"/>
        <family val="2"/>
      </rPr>
      <t>PART 11 – OPENING PROGRAM</t>
    </r>
  </si>
  <si>
    <r>
      <t xml:space="preserve">6.                  </t>
    </r>
    <r>
      <rPr>
        <sz val="8"/>
        <color theme="1"/>
        <rFont val="Century Gothic"/>
        <family val="2"/>
      </rPr>
      <t> </t>
    </r>
  </si>
  <si>
    <r>
      <t xml:space="preserve">7.                  </t>
    </r>
    <r>
      <rPr>
        <b/>
        <sz val="8"/>
        <color theme="1"/>
        <rFont val="Century Gothic"/>
        <family val="2"/>
      </rPr>
      <t>A) PRAYER/NATIONAL ANTHEM</t>
    </r>
    <r>
      <rPr>
        <sz val="8"/>
        <color theme="1"/>
        <rFont val="Century Gothic"/>
        <family val="2"/>
      </rPr>
      <t>– It was done through audio visual presentation and followed by the Coop Pledge and Hymn sung by the members.</t>
    </r>
  </si>
  <si>
    <r>
      <t xml:space="preserve">8.                  </t>
    </r>
    <r>
      <rPr>
        <b/>
        <sz val="8"/>
        <color theme="1"/>
        <rFont val="Century Gothic"/>
        <family val="2"/>
      </rPr>
      <t> </t>
    </r>
  </si>
  <si>
    <r>
      <t xml:space="preserve">9.                  </t>
    </r>
    <r>
      <rPr>
        <b/>
        <sz val="8"/>
        <color theme="1"/>
        <rFont val="Century Gothic"/>
        <family val="2"/>
      </rPr>
      <t>B) WORDS OF WELCOME</t>
    </r>
  </si>
  <si>
    <r>
      <t xml:space="preserve">10.              </t>
    </r>
    <r>
      <rPr>
        <sz val="8"/>
        <color theme="1"/>
        <rFont val="Century Gothic"/>
        <family val="2"/>
      </rPr>
      <t> </t>
    </r>
  </si>
  <si>
    <r>
      <t xml:space="preserve">11.              </t>
    </r>
    <r>
      <rPr>
        <sz val="8"/>
        <color theme="1"/>
        <rFont val="Century Gothic"/>
        <family val="2"/>
      </rPr>
      <t>The Chairman of the Board Ms. Yolita Augusto gave her words of welcome to the guest, members who participate on the 9</t>
    </r>
    <r>
      <rPr>
        <vertAlign val="superscript"/>
        <sz val="8"/>
        <color theme="1"/>
        <rFont val="Century Gothic"/>
        <family val="2"/>
      </rPr>
      <t>th</t>
    </r>
    <r>
      <rPr>
        <sz val="8"/>
        <color theme="1"/>
        <rFont val="Century Gothic"/>
        <family val="2"/>
      </rPr>
      <t xml:space="preserve"> General Assembly. </t>
    </r>
  </si>
  <si>
    <r>
      <t xml:space="preserve">12.              </t>
    </r>
    <r>
      <rPr>
        <sz val="8"/>
        <color theme="1"/>
        <rFont val="Century Gothic"/>
        <family val="2"/>
      </rPr>
      <t> </t>
    </r>
  </si>
  <si>
    <r>
      <t xml:space="preserve">13.              </t>
    </r>
    <r>
      <rPr>
        <b/>
        <sz val="8"/>
        <color theme="1"/>
        <rFont val="Century Gothic"/>
        <family val="2"/>
      </rPr>
      <t>C) PRESENTATION OF MEMBERS, OFFICERS AND GUEST</t>
    </r>
  </si>
  <si>
    <r>
      <t xml:space="preserve">14.              </t>
    </r>
    <r>
      <rPr>
        <sz val="8"/>
        <color theme="1"/>
        <rFont val="Century Gothic"/>
        <family val="2"/>
      </rPr>
      <t> </t>
    </r>
  </si>
  <si>
    <r>
      <t xml:space="preserve">15.              </t>
    </r>
    <r>
      <rPr>
        <sz val="8"/>
        <color theme="1"/>
        <rFont val="Century Gothic"/>
        <family val="2"/>
      </rPr>
      <t>The presentation was done by Ms. Bibiana Degamo, General</t>
    </r>
  </si>
  <si>
    <r>
      <t xml:space="preserve">16.              </t>
    </r>
    <r>
      <rPr>
        <sz val="8"/>
        <color theme="1"/>
        <rFont val="Century Gothic"/>
        <family val="2"/>
      </rPr>
      <t>Manager. She acknowledged the members from different sector namely; private companies, teachers, drivers, vendors, retirees, plain housewife the officers, management staff and, guest from PCF and from VICTO.</t>
    </r>
  </si>
  <si>
    <r>
      <t xml:space="preserve">17.              </t>
    </r>
    <r>
      <rPr>
        <sz val="8"/>
        <color theme="1"/>
        <rFont val="Century Gothic"/>
        <family val="2"/>
      </rPr>
      <t> </t>
    </r>
  </si>
  <si>
    <r>
      <t xml:space="preserve">18.              </t>
    </r>
    <r>
      <rPr>
        <b/>
        <sz val="8"/>
        <color theme="1"/>
        <rFont val="Century Gothic"/>
        <family val="2"/>
      </rPr>
      <t xml:space="preserve">D) INTRODUCTION OF GUEST SPEAKER </t>
    </r>
  </si>
  <si>
    <r>
      <t xml:space="preserve">19.              </t>
    </r>
    <r>
      <rPr>
        <sz val="8"/>
        <color theme="1"/>
        <rFont val="Century Gothic"/>
        <family val="2"/>
      </rPr>
      <t> </t>
    </r>
  </si>
  <si>
    <r>
      <t xml:space="preserve">20.              </t>
    </r>
    <r>
      <rPr>
        <sz val="8"/>
        <color theme="1"/>
        <rFont val="Century Gothic"/>
        <family val="2"/>
      </rPr>
      <t>The introduction of guest speaker was done by Ms. Melony Nueva. She introduced the guest speaker for the  9</t>
    </r>
    <r>
      <rPr>
        <vertAlign val="superscript"/>
        <sz val="8"/>
        <color theme="1"/>
        <rFont val="Century Gothic"/>
        <family val="2"/>
      </rPr>
      <t>th</t>
    </r>
    <r>
      <rPr>
        <sz val="8"/>
        <color theme="1"/>
        <rFont val="Century Gothic"/>
        <family val="2"/>
      </rPr>
      <t xml:space="preserve"> General Assembly, Atty.Jonathan C. Capanas, CPA ; Outstanding RDO Officer  in 2005; </t>
    </r>
  </si>
  <si>
    <r>
      <t xml:space="preserve">21.              </t>
    </r>
    <r>
      <rPr>
        <sz val="8"/>
        <color theme="1"/>
        <rFont val="Century Gothic"/>
        <family val="2"/>
      </rPr>
      <t xml:space="preserve">Outstanding Commerce graduate of USJ-R, he is currently a </t>
    </r>
  </si>
  <si>
    <r>
      <t xml:space="preserve">22.              </t>
    </r>
    <r>
      <rPr>
        <sz val="8"/>
        <color theme="1"/>
        <rFont val="Century Gothic"/>
        <family val="2"/>
      </rPr>
      <t>Dean of College of Law at USJ-R and a Professor at USJ-R,USC and UC,</t>
    </r>
  </si>
  <si>
    <r>
      <t xml:space="preserve">23.              </t>
    </r>
    <r>
      <rPr>
        <sz val="8"/>
        <color theme="1"/>
        <rFont val="Century Gothic"/>
        <family val="2"/>
      </rPr>
      <t xml:space="preserve">Atty. Jonathan Capanas talks about new law of the Coop particularly on RA9520. He mentioned that as a team the member should cooperate and must support the leader and need discipline so that the coop will grow, ‘How to exercise discipline?’  We must apply the law to acquire discipline and need to establish law so that all members can obtain same objective as what the coop established. Atty. Capanas said that the main objective of the Coop is to help and improve the quality of life of each member. </t>
    </r>
  </si>
  <si>
    <r>
      <t xml:space="preserve">24.              </t>
    </r>
    <r>
      <rPr>
        <sz val="8"/>
        <color theme="1"/>
        <rFont val="Century Gothic"/>
        <family val="2"/>
      </rPr>
      <t>There are four aspects  that the coop can help:</t>
    </r>
  </si>
  <si>
    <r>
      <t xml:space="preserve">25.              </t>
    </r>
    <r>
      <rPr>
        <sz val="8"/>
        <color theme="1"/>
        <rFont val="Century Gothic"/>
        <family val="2"/>
      </rPr>
      <t xml:space="preserve">             1.Economical</t>
    </r>
  </si>
  <si>
    <r>
      <t xml:space="preserve">26.              </t>
    </r>
    <r>
      <rPr>
        <sz val="8"/>
        <color theme="1"/>
        <rFont val="Century Gothic"/>
        <family val="2"/>
      </rPr>
      <t xml:space="preserve">             2. Social</t>
    </r>
  </si>
  <si>
    <r>
      <t xml:space="preserve">27.              </t>
    </r>
    <r>
      <rPr>
        <sz val="8"/>
        <color theme="1"/>
        <rFont val="Century Gothic"/>
        <family val="2"/>
      </rPr>
      <t xml:space="preserve">             3. Cultural</t>
    </r>
  </si>
  <si>
    <r>
      <t xml:space="preserve">28.              </t>
    </r>
    <r>
      <rPr>
        <sz val="8"/>
        <color theme="1"/>
        <rFont val="Century Gothic"/>
        <family val="2"/>
      </rPr>
      <t xml:space="preserve">             4. Educational</t>
    </r>
  </si>
  <si>
    <r>
      <t xml:space="preserve">29.              </t>
    </r>
    <r>
      <rPr>
        <sz val="8"/>
        <color theme="1"/>
        <rFont val="Century Gothic"/>
        <family val="2"/>
      </rPr>
      <t>The law was implemented in order to protect the coop. The objective of the coop is to protect the members likewise the members will also protect the coop and therefore the law is a guide to protect both coop and members and also  lead the Coop to grow.</t>
    </r>
  </si>
  <si>
    <r>
      <t xml:space="preserve">30.              </t>
    </r>
    <r>
      <rPr>
        <sz val="8"/>
        <color theme="1"/>
        <rFont val="Century Gothic"/>
        <family val="2"/>
      </rPr>
      <t> </t>
    </r>
  </si>
  <si>
    <r>
      <t xml:space="preserve">31.              </t>
    </r>
    <r>
      <rPr>
        <b/>
        <sz val="8"/>
        <color theme="1"/>
        <rFont val="Century Gothic"/>
        <family val="2"/>
      </rPr>
      <t>E) UPDATES</t>
    </r>
  </si>
  <si>
    <r>
      <t xml:space="preserve">32.              </t>
    </r>
    <r>
      <rPr>
        <sz val="8"/>
        <color theme="1"/>
        <rFont val="Century Gothic"/>
        <family val="2"/>
      </rPr>
      <t> </t>
    </r>
  </si>
  <si>
    <r>
      <t xml:space="preserve">33.              </t>
    </r>
    <r>
      <rPr>
        <sz val="8"/>
        <color theme="1"/>
        <rFont val="Century Gothic"/>
        <family val="2"/>
      </rPr>
      <t xml:space="preserve">A) Ms. Florence Camillo, PCF Marketing Manager, talks about the PCF.  </t>
    </r>
  </si>
  <si>
    <r>
      <t xml:space="preserve">34.              </t>
    </r>
    <r>
      <rPr>
        <sz val="8"/>
        <color theme="1"/>
        <rFont val="Century Gothic"/>
        <family val="2"/>
      </rPr>
      <t>PCF is the Financial Federation of primary coops. They started with the investment of the 4 coops who invested at Php5, 000.00 each with a total of Php20, 000.00 as capital..PCF already have 225 members nationwide. They will be celebrating their General Assembly meeting on May 7-8, 2011 at Harold’s Hotel and she encouraged the primary coops to attend their GA in order to know and get the updates of the PCF.</t>
    </r>
  </si>
  <si>
    <r>
      <t xml:space="preserve">35.              </t>
    </r>
    <r>
      <rPr>
        <sz val="8"/>
        <color theme="1"/>
        <rFont val="Century Gothic"/>
        <family val="2"/>
      </rPr>
      <t> </t>
    </r>
  </si>
  <si>
    <r>
      <t xml:space="preserve">36.              </t>
    </r>
    <r>
      <rPr>
        <sz val="8"/>
        <color theme="1"/>
        <rFont val="Century Gothic"/>
        <family val="2"/>
      </rPr>
      <t>B) Updates from VICTO Federation, Mr. Jacinto Tilbe, PHDE - Victo Mission Director- He talked about how important the coop law is. He suggested that there should be a Community Social Responsibility like :</t>
    </r>
  </si>
  <si>
    <r>
      <t xml:space="preserve">37.              </t>
    </r>
    <r>
      <rPr>
        <sz val="8"/>
        <color theme="1"/>
        <rFont val="Century Gothic"/>
        <family val="2"/>
      </rPr>
      <t>1.Health care services- an in-house doctor</t>
    </r>
  </si>
  <si>
    <r>
      <t xml:space="preserve">38.              </t>
    </r>
    <r>
      <rPr>
        <sz val="8"/>
        <color theme="1"/>
        <rFont val="Century Gothic"/>
        <family val="2"/>
      </rPr>
      <t xml:space="preserve">2. Redeem to wholesale to the members instead of cash loans, </t>
    </r>
  </si>
  <si>
    <r>
      <t xml:space="preserve">39.              </t>
    </r>
    <r>
      <rPr>
        <sz val="8"/>
        <color theme="1"/>
        <rFont val="Century Gothic"/>
        <family val="2"/>
      </rPr>
      <t xml:space="preserve">3. He stated that price strategy in consumers is important. </t>
    </r>
  </si>
  <si>
    <r>
      <t xml:space="preserve">40.              </t>
    </r>
    <r>
      <rPr>
        <sz val="8"/>
        <color theme="1"/>
        <rFont val="Century Gothic"/>
        <family val="2"/>
      </rPr>
      <t xml:space="preserve">4. He suggested that we look for the future for the benefit of the members like building up a home for the aged. </t>
    </r>
  </si>
  <si>
    <r>
      <t xml:space="preserve">41.              </t>
    </r>
    <r>
      <rPr>
        <sz val="8"/>
        <color theme="1"/>
        <rFont val="Century Gothic"/>
        <family val="2"/>
      </rPr>
      <t xml:space="preserve">5. He encourage that the officers must have trainings to ensure the coop will grow and be successful and that the officers who will serve will be knowledgeable in running the coop. </t>
    </r>
  </si>
  <si>
    <r>
      <t xml:space="preserve">42.              </t>
    </r>
    <r>
      <rPr>
        <sz val="8"/>
        <color theme="1"/>
        <rFont val="Century Gothic"/>
        <family val="2"/>
      </rPr>
      <t>6. He added that it is important that the officers must have quality time to serve the coop.</t>
    </r>
  </si>
  <si>
    <r>
      <t xml:space="preserve">43.              </t>
    </r>
    <r>
      <rPr>
        <sz val="8"/>
        <color theme="1"/>
        <rFont val="Century Gothic"/>
        <family val="2"/>
      </rPr>
      <t> </t>
    </r>
  </si>
  <si>
    <r>
      <t xml:space="preserve">44.              </t>
    </r>
    <r>
      <rPr>
        <sz val="8"/>
        <color theme="1"/>
        <rFont val="Century Gothic"/>
        <family val="2"/>
      </rPr>
      <t xml:space="preserve">C) Message from CDA- Ms. Fe Talaboc CDA Specialist (CDS11). She installed last September 8, 2010 in Lapu-Lapu City Office. She talked about the responsible person to make the coop successful: </t>
    </r>
  </si>
  <si>
    <r>
      <t xml:space="preserve">45.              </t>
    </r>
    <r>
      <rPr>
        <sz val="8"/>
        <color theme="1"/>
        <rFont val="Century Gothic"/>
        <family val="2"/>
      </rPr>
      <t xml:space="preserve">                          1.Members</t>
    </r>
  </si>
  <si>
    <r>
      <t xml:space="preserve">46.              </t>
    </r>
    <r>
      <rPr>
        <sz val="8"/>
        <color theme="1"/>
        <rFont val="Century Gothic"/>
        <family val="2"/>
      </rPr>
      <t xml:space="preserve">                          2.Officers</t>
    </r>
  </si>
  <si>
    <r>
      <t xml:space="preserve">47.              </t>
    </r>
    <r>
      <rPr>
        <sz val="8"/>
        <color theme="1"/>
        <rFont val="Century Gothic"/>
        <family val="2"/>
      </rPr>
      <t xml:space="preserve">                          3. Management Staff</t>
    </r>
  </si>
  <si>
    <r>
      <t xml:space="preserve">48.              </t>
    </r>
    <r>
      <rPr>
        <sz val="8"/>
        <color theme="1"/>
        <rFont val="Century Gothic"/>
        <family val="2"/>
      </rPr>
      <t> </t>
    </r>
  </si>
  <si>
    <r>
      <t xml:space="preserve">49.              </t>
    </r>
    <r>
      <rPr>
        <b/>
        <sz val="8"/>
        <color theme="1"/>
        <rFont val="Century Gothic"/>
        <family val="2"/>
      </rPr>
      <t>Updates of CDA</t>
    </r>
  </si>
  <si>
    <r>
      <t xml:space="preserve">50.              </t>
    </r>
    <r>
      <rPr>
        <sz val="8"/>
        <color theme="1"/>
        <rFont val="Century Gothic"/>
        <family val="2"/>
      </rPr>
      <t>–MIMPC belong to the biggest Coop</t>
    </r>
  </si>
  <si>
    <r>
      <t xml:space="preserve">51.              </t>
    </r>
    <r>
      <rPr>
        <sz val="8"/>
        <color theme="1"/>
        <rFont val="Century Gothic"/>
        <family val="2"/>
      </rPr>
      <t>–MIMPC already released the BIR tax exemption certificate as work out by Ms. Bibiana Degamo-General Manager</t>
    </r>
  </si>
  <si>
    <r>
      <t xml:space="preserve">52.              </t>
    </r>
    <r>
      <rPr>
        <sz val="8"/>
        <color theme="1"/>
        <rFont val="Century Gothic"/>
        <family val="2"/>
      </rPr>
      <t xml:space="preserve">–The new Chairperson of CDA is Mr. Emmanuel Santiiguel, from Cavite. </t>
    </r>
  </si>
  <si>
    <r>
      <t xml:space="preserve">53.              </t>
    </r>
    <r>
      <rPr>
        <sz val="8"/>
        <color theme="1"/>
        <rFont val="Century Gothic"/>
        <family val="2"/>
      </rPr>
      <t xml:space="preserve">–Agenda of the Chairman- Membership Expansion and Human Resources Development </t>
    </r>
  </si>
  <si>
    <r>
      <t xml:space="preserve">54.              </t>
    </r>
    <r>
      <rPr>
        <sz val="8"/>
        <color theme="1"/>
        <rFont val="Century Gothic"/>
        <family val="2"/>
      </rPr>
      <t>–Mr. Salvador Valleroso-the OIC Director of CDA, he is from Calamba.</t>
    </r>
  </si>
  <si>
    <r>
      <t xml:space="preserve">55.              </t>
    </r>
    <r>
      <rPr>
        <sz val="8"/>
        <color theme="1"/>
        <rFont val="Century Gothic"/>
        <family val="2"/>
      </rPr>
      <t> </t>
    </r>
  </si>
  <si>
    <r>
      <t xml:space="preserve">56.              </t>
    </r>
    <r>
      <rPr>
        <b/>
        <sz val="8"/>
        <color theme="1"/>
        <rFont val="Century Gothic"/>
        <family val="2"/>
      </rPr>
      <t>F) Community Singing</t>
    </r>
  </si>
  <si>
    <r>
      <t xml:space="preserve">57.              </t>
    </r>
    <r>
      <rPr>
        <b/>
        <sz val="8"/>
        <color theme="1"/>
        <rFont val="Century Gothic"/>
        <family val="2"/>
      </rPr>
      <t> </t>
    </r>
  </si>
  <si>
    <r>
      <t xml:space="preserve">58.              </t>
    </r>
    <r>
      <rPr>
        <sz val="8"/>
        <color theme="1"/>
        <rFont val="Century Gothic"/>
        <family val="2"/>
      </rPr>
      <t>To culminate the first part of program, the member’s sung the song entitled “Mag-kaisa”. The singing was led by Ms. Nanette Sauro.</t>
    </r>
  </si>
  <si>
    <r>
      <t xml:space="preserve">59.              </t>
    </r>
    <r>
      <rPr>
        <b/>
        <sz val="8"/>
        <color theme="1"/>
        <rFont val="Century Gothic"/>
        <family val="2"/>
      </rPr>
      <t> </t>
    </r>
  </si>
  <si>
    <r>
      <t xml:space="preserve">60.              </t>
    </r>
    <r>
      <rPr>
        <b/>
        <sz val="8"/>
        <color theme="1"/>
        <rFont val="Century Gothic"/>
        <family val="2"/>
      </rPr>
      <t> </t>
    </r>
  </si>
  <si>
    <r>
      <t xml:space="preserve">61.              </t>
    </r>
    <r>
      <rPr>
        <b/>
        <sz val="8"/>
        <color theme="1"/>
        <rFont val="Century Gothic"/>
        <family val="2"/>
      </rPr>
      <t> </t>
    </r>
  </si>
  <si>
    <r>
      <t xml:space="preserve">62.              </t>
    </r>
    <r>
      <rPr>
        <b/>
        <sz val="8"/>
        <color theme="1"/>
        <rFont val="Century Gothic"/>
        <family val="2"/>
      </rPr>
      <t> </t>
    </r>
  </si>
  <si>
    <r>
      <t xml:space="preserve">63.              </t>
    </r>
    <r>
      <rPr>
        <b/>
        <sz val="8"/>
        <color theme="1"/>
        <rFont val="Century Gothic"/>
        <family val="2"/>
      </rPr>
      <t> </t>
    </r>
  </si>
  <si>
    <r>
      <t xml:space="preserve">64.              </t>
    </r>
    <r>
      <rPr>
        <b/>
        <sz val="8"/>
        <color theme="1"/>
        <rFont val="Century Gothic"/>
        <family val="2"/>
      </rPr>
      <t>PART lll – BUSINESS PROPER</t>
    </r>
  </si>
  <si>
    <r>
      <t xml:space="preserve">65.              </t>
    </r>
    <r>
      <rPr>
        <sz val="8"/>
        <color theme="1"/>
        <rFont val="Century Gothic"/>
        <family val="2"/>
      </rPr>
      <t> </t>
    </r>
  </si>
  <si>
    <r>
      <t xml:space="preserve">66.              </t>
    </r>
    <r>
      <rPr>
        <sz val="8"/>
        <color theme="1"/>
        <rFont val="Century Gothic"/>
        <family val="2"/>
      </rPr>
      <t> </t>
    </r>
  </si>
  <si>
    <r>
      <t xml:space="preserve">67.              </t>
    </r>
    <r>
      <rPr>
        <b/>
        <sz val="8"/>
        <color theme="1"/>
        <rFont val="Century Gothic"/>
        <family val="2"/>
      </rPr>
      <t>A) Call to Order</t>
    </r>
  </si>
  <si>
    <r>
      <t xml:space="preserve">68.              </t>
    </r>
    <r>
      <rPr>
        <sz val="8"/>
        <color theme="1"/>
        <rFont val="Century Gothic"/>
        <family val="2"/>
      </rPr>
      <t> </t>
    </r>
  </si>
  <si>
    <r>
      <t xml:space="preserve">69.              </t>
    </r>
    <r>
      <rPr>
        <sz val="8"/>
        <color theme="1"/>
        <rFont val="Century Gothic"/>
        <family val="2"/>
      </rPr>
      <t xml:space="preserve">The assembly started the business proper at 1:30PM, the meeting was called to order by the Chairperson of the Board, Mrs. Yolita Augusto. </t>
    </r>
  </si>
  <si>
    <r>
      <t xml:space="preserve">70.              </t>
    </r>
    <r>
      <rPr>
        <sz val="8"/>
        <color theme="1"/>
        <rFont val="Century Gothic"/>
        <family val="2"/>
      </rPr>
      <t>The minutes of the meeting was recorded by the BOD Secretary, Ms. Marijane Flores.</t>
    </r>
  </si>
  <si>
    <r>
      <t xml:space="preserve">71.              </t>
    </r>
    <r>
      <rPr>
        <sz val="8"/>
        <color theme="1"/>
        <rFont val="Century Gothic"/>
        <family val="2"/>
      </rPr>
      <t> </t>
    </r>
  </si>
  <si>
    <r>
      <t xml:space="preserve">72.              </t>
    </r>
    <r>
      <rPr>
        <b/>
        <sz val="8"/>
        <color theme="1"/>
        <rFont val="Century Gothic"/>
        <family val="2"/>
      </rPr>
      <t>B) Confirmation of Quorum</t>
    </r>
  </si>
  <si>
    <r>
      <t xml:space="preserve">73.              </t>
    </r>
    <r>
      <rPr>
        <sz val="8"/>
        <color theme="1"/>
        <rFont val="Century Gothic"/>
        <family val="2"/>
      </rPr>
      <t> </t>
    </r>
  </si>
  <si>
    <r>
      <t xml:space="preserve">74.              </t>
    </r>
    <r>
      <rPr>
        <sz val="8"/>
        <color theme="1"/>
        <rFont val="Century Gothic"/>
        <family val="2"/>
      </rPr>
      <t xml:space="preserve">The Chairman of the Board declared the existence of a quorum there being a total of </t>
    </r>
    <r>
      <rPr>
        <b/>
        <sz val="8"/>
        <color theme="1"/>
        <rFont val="Century Gothic"/>
        <family val="2"/>
      </rPr>
      <t>161 Members</t>
    </r>
    <r>
      <rPr>
        <sz val="8"/>
        <color theme="1"/>
        <rFont val="Century Gothic"/>
        <family val="2"/>
      </rPr>
      <t xml:space="preserve"> in Good Standing in attendance.</t>
    </r>
  </si>
  <si>
    <r>
      <t xml:space="preserve">75.              </t>
    </r>
    <r>
      <rPr>
        <sz val="8"/>
        <color theme="1"/>
        <rFont val="Century Gothic"/>
        <family val="2"/>
      </rPr>
      <t> </t>
    </r>
  </si>
  <si>
    <r>
      <t xml:space="preserve">76.              </t>
    </r>
    <r>
      <rPr>
        <b/>
        <sz val="8"/>
        <color theme="1"/>
        <rFont val="Century Gothic"/>
        <family val="2"/>
      </rPr>
      <t xml:space="preserve">C) Reading and approval of the Minutes of the Previous General </t>
    </r>
  </si>
  <si>
    <r>
      <t xml:space="preserve">77.              </t>
    </r>
    <r>
      <rPr>
        <b/>
        <sz val="8"/>
        <color theme="1"/>
        <rFont val="Century Gothic"/>
        <family val="2"/>
      </rPr>
      <t>Assembly</t>
    </r>
  </si>
  <si>
    <r>
      <t xml:space="preserve">78.              </t>
    </r>
    <r>
      <rPr>
        <sz val="8"/>
        <color theme="1"/>
        <rFont val="Century Gothic"/>
        <family val="2"/>
      </rPr>
      <t> </t>
    </r>
  </si>
  <si>
    <r>
      <t xml:space="preserve">79.              </t>
    </r>
    <r>
      <rPr>
        <sz val="8"/>
        <color theme="1"/>
        <rFont val="Century Gothic"/>
        <family val="2"/>
      </rPr>
      <t>The Chairman of the Board Ms. Yolita Augusto the presiding officer requested the BOD Secretary to read the minutes of the previous General Assembly dated March 20, 2011. There being no comments and queries, the presiding officer then moved  for the adoption of the minutes. Mrs. Ramires moved the approval of the minutes of the previous General Assembly and was duly seconded by Mrs. Osaraga.</t>
    </r>
  </si>
  <si>
    <r>
      <t xml:space="preserve">80.              </t>
    </r>
    <r>
      <rPr>
        <sz val="8"/>
        <color theme="1"/>
        <rFont val="Century Gothic"/>
        <family val="2"/>
      </rPr>
      <t> </t>
    </r>
  </si>
  <si>
    <r>
      <t xml:space="preserve">81.              </t>
    </r>
    <r>
      <rPr>
        <b/>
        <sz val="8"/>
        <color theme="1"/>
        <rFont val="Century Gothic"/>
        <family val="2"/>
      </rPr>
      <t>D) Presentation of Candidates and Election of Officers</t>
    </r>
  </si>
  <si>
    <r>
      <t xml:space="preserve">82.              </t>
    </r>
    <r>
      <rPr>
        <sz val="8"/>
        <color theme="1"/>
        <rFont val="Century Gothic"/>
        <family val="2"/>
      </rPr>
      <t> </t>
    </r>
  </si>
  <si>
    <r>
      <t xml:space="preserve">83.              </t>
    </r>
    <r>
      <rPr>
        <sz val="8"/>
        <color theme="1"/>
        <rFont val="Century Gothic"/>
        <family val="2"/>
      </rPr>
      <t xml:space="preserve">As there were no other matters arising from the minutes, the meeting moved to the next part which is the presentation of candidates for the election of 2011 Board of Directors and Committee Officers which was done by the ELECOM Chairperson Ms. Melony Nueva and Ms. Milagros </t>
    </r>
  </si>
  <si>
    <r>
      <t xml:space="preserve">84.              </t>
    </r>
    <r>
      <rPr>
        <sz val="8"/>
        <color theme="1"/>
        <rFont val="Century Gothic"/>
        <family val="2"/>
      </rPr>
      <t>Navarette, ELECOM Secretary.</t>
    </r>
  </si>
  <si>
    <r>
      <t xml:space="preserve">85.              </t>
    </r>
    <r>
      <rPr>
        <sz val="8"/>
        <color theme="1"/>
        <rFont val="Century Gothic"/>
        <family val="2"/>
      </rPr>
      <t> </t>
    </r>
  </si>
  <si>
    <r>
      <t xml:space="preserve">86.              </t>
    </r>
    <r>
      <rPr>
        <b/>
        <sz val="8"/>
        <color theme="1"/>
        <rFont val="Century Gothic"/>
        <family val="2"/>
      </rPr>
      <t>E) Reports</t>
    </r>
  </si>
  <si>
    <r>
      <t xml:space="preserve">87.              </t>
    </r>
    <r>
      <rPr>
        <b/>
        <sz val="8"/>
        <color theme="1"/>
        <rFont val="Century Gothic"/>
        <family val="2"/>
      </rPr>
      <t> </t>
    </r>
  </si>
  <si>
    <r>
      <t xml:space="preserve">88.              </t>
    </r>
    <r>
      <rPr>
        <b/>
        <sz val="8"/>
        <color theme="1"/>
        <rFont val="Century Gothic"/>
        <family val="2"/>
      </rPr>
      <t>1) Financial Reports</t>
    </r>
    <r>
      <rPr>
        <sz val="8"/>
        <color theme="1"/>
        <rFont val="Century Gothic"/>
        <family val="2"/>
      </rPr>
      <t xml:space="preserve">- Mr. Franco Baricuatro, CPA (External Auditor ), he presented the Audited Financial Statement of Operation, and Statement of Cash Flows. </t>
    </r>
  </si>
  <si>
    <r>
      <t xml:space="preserve">89.              </t>
    </r>
    <r>
      <rPr>
        <sz val="8"/>
        <color theme="1"/>
        <rFont val="Century Gothic"/>
        <family val="2"/>
      </rPr>
      <t> </t>
    </r>
  </si>
  <si>
    <r>
      <t xml:space="preserve">90.              </t>
    </r>
    <r>
      <rPr>
        <sz val="8"/>
        <color theme="1"/>
        <rFont val="Century Gothic"/>
        <family val="2"/>
      </rPr>
      <t>Below is the 2010 Net Surplus</t>
    </r>
  </si>
  <si>
    <r>
      <t xml:space="preserve">91.              </t>
    </r>
    <r>
      <rPr>
        <sz val="8"/>
        <color theme="1"/>
        <rFont val="Century Gothic"/>
        <family val="2"/>
      </rPr>
      <t xml:space="preserve">                         Credit –  372,188.92</t>
    </r>
  </si>
  <si>
    <r>
      <t xml:space="preserve">92.              </t>
    </r>
    <r>
      <rPr>
        <sz val="8"/>
        <color theme="1"/>
        <rFont val="Century Gothic"/>
        <family val="2"/>
      </rPr>
      <t xml:space="preserve">                         Trading- 124,852.39</t>
    </r>
  </si>
  <si>
    <r>
      <t xml:space="preserve">93.              </t>
    </r>
    <r>
      <rPr>
        <sz val="8"/>
        <color theme="1"/>
        <rFont val="Century Gothic"/>
        <family val="2"/>
      </rPr>
      <t xml:space="preserve">                         </t>
    </r>
    <r>
      <rPr>
        <b/>
        <sz val="8"/>
        <color theme="1"/>
        <rFont val="Century Gothic"/>
        <family val="2"/>
      </rPr>
      <t>Total   -   497,041.31</t>
    </r>
  </si>
  <si>
    <r>
      <t xml:space="preserve">94.              </t>
    </r>
    <r>
      <rPr>
        <sz val="8"/>
        <color theme="1"/>
        <rFont val="Century Gothic"/>
        <family val="2"/>
      </rPr>
      <t> </t>
    </r>
  </si>
  <si>
    <r>
      <t xml:space="preserve">95.              </t>
    </r>
    <r>
      <rPr>
        <sz val="8"/>
        <color theme="1"/>
        <rFont val="Century Gothic"/>
        <family val="2"/>
      </rPr>
      <t>He also read the Independent Auditor’s Reports.</t>
    </r>
  </si>
  <si>
    <r>
      <t xml:space="preserve">96.              </t>
    </r>
    <r>
      <rPr>
        <sz val="8"/>
        <color theme="1"/>
        <rFont val="Century Gothic"/>
        <family val="2"/>
      </rPr>
      <t> </t>
    </r>
  </si>
  <si>
    <r>
      <t xml:space="preserve">97.              </t>
    </r>
    <r>
      <rPr>
        <b/>
        <sz val="8"/>
        <color theme="1"/>
        <rFont val="Century Gothic"/>
        <family val="2"/>
      </rPr>
      <t>2) BOD Report</t>
    </r>
    <r>
      <rPr>
        <sz val="8"/>
        <color theme="1"/>
        <rFont val="Century Gothic"/>
        <family val="2"/>
      </rPr>
      <t xml:space="preserve"> – Mr. Jesus Formentera- BOD officers</t>
    </r>
  </si>
  <si>
    <r>
      <t xml:space="preserve">98.              </t>
    </r>
    <r>
      <rPr>
        <sz val="8"/>
        <color theme="1"/>
        <rFont val="Century Gothic"/>
        <family val="2"/>
      </rPr>
      <t> </t>
    </r>
  </si>
  <si>
    <r>
      <t xml:space="preserve">99.              </t>
    </r>
    <r>
      <rPr>
        <sz val="8"/>
        <color theme="1"/>
        <rFont val="Century Gothic"/>
        <family val="2"/>
      </rPr>
      <t>The Resolution approved by the 2010 Board of Directors:</t>
    </r>
  </si>
  <si>
    <r>
      <t xml:space="preserve">100.          </t>
    </r>
    <r>
      <rPr>
        <sz val="8"/>
        <color theme="1"/>
        <rFont val="Century Gothic"/>
        <family val="2"/>
      </rPr>
      <t>a) Lending Policy- approved last May 15, 2010</t>
    </r>
  </si>
  <si>
    <r>
      <t xml:space="preserve">101.          </t>
    </r>
    <r>
      <rPr>
        <sz val="8"/>
        <color theme="1"/>
        <rFont val="Century Gothic"/>
        <family val="2"/>
      </rPr>
      <t>b) Revolving Fund of Php 100,000.00 to Php 200,000.00</t>
    </r>
  </si>
  <si>
    <r>
      <t xml:space="preserve">102.          </t>
    </r>
    <r>
      <rPr>
        <sz val="8"/>
        <color theme="1"/>
        <rFont val="Century Gothic"/>
        <family val="2"/>
      </rPr>
      <t>c) Change of signatory of dollar and Peso Account</t>
    </r>
  </si>
  <si>
    <r>
      <t xml:space="preserve">103.          </t>
    </r>
    <r>
      <rPr>
        <sz val="8"/>
        <color theme="1"/>
        <rFont val="Century Gothic"/>
        <family val="2"/>
      </rPr>
      <t>d) Offsetting of Loans</t>
    </r>
  </si>
  <si>
    <r>
      <t xml:space="preserve">104.          </t>
    </r>
    <r>
      <rPr>
        <sz val="8"/>
        <color theme="1"/>
        <rFont val="Century Gothic"/>
        <family val="2"/>
      </rPr>
      <t> </t>
    </r>
  </si>
  <si>
    <r>
      <t xml:space="preserve">105.          </t>
    </r>
    <r>
      <rPr>
        <sz val="8"/>
        <color theme="1"/>
        <rFont val="Century Gothic"/>
        <family val="2"/>
      </rPr>
      <t xml:space="preserve">The delinquency was decrease due to the Board of Directors and the management perform their  best to collect some of the overdue account.  </t>
    </r>
  </si>
  <si>
    <r>
      <t xml:space="preserve">106.          </t>
    </r>
    <r>
      <rPr>
        <sz val="8"/>
        <color theme="1"/>
        <rFont val="Century Gothic"/>
        <family val="2"/>
      </rPr>
      <t> </t>
    </r>
  </si>
  <si>
    <r>
      <t xml:space="preserve">107.          </t>
    </r>
    <r>
      <rPr>
        <b/>
        <sz val="8"/>
        <color theme="1"/>
        <rFont val="Century Gothic"/>
        <family val="2"/>
      </rPr>
      <t xml:space="preserve">3) AICOM Report – </t>
    </r>
    <r>
      <rPr>
        <sz val="8"/>
        <color theme="1"/>
        <rFont val="Century Gothic"/>
        <family val="2"/>
      </rPr>
      <t>Ms. Celyn Kinaadman</t>
    </r>
  </si>
  <si>
    <r>
      <t xml:space="preserve">108.          </t>
    </r>
    <r>
      <rPr>
        <sz val="8"/>
        <color theme="1"/>
        <rFont val="Century Gothic"/>
        <family val="2"/>
      </rPr>
      <t>Sales                - 2,480,812.00</t>
    </r>
  </si>
  <si>
    <r>
      <t xml:space="preserve">109.          </t>
    </r>
    <r>
      <rPr>
        <sz val="8"/>
        <color theme="1"/>
        <rFont val="Century Gothic"/>
        <family val="2"/>
      </rPr>
      <t>Gross income – 2,626,091.00</t>
    </r>
  </si>
  <si>
    <r>
      <t xml:space="preserve">110.          </t>
    </r>
    <r>
      <rPr>
        <sz val="8"/>
        <color theme="1"/>
        <rFont val="Century Gothic"/>
        <family val="2"/>
      </rPr>
      <t>Expenses        -  2,658,343.00</t>
    </r>
  </si>
  <si>
    <r>
      <t xml:space="preserve">111.          </t>
    </r>
    <r>
      <rPr>
        <sz val="8"/>
        <color theme="1"/>
        <rFont val="Century Gothic"/>
        <family val="2"/>
      </rPr>
      <t>Net Surplus    -     497,041.00</t>
    </r>
  </si>
  <si>
    <r>
      <t xml:space="preserve">112.          </t>
    </r>
    <r>
      <rPr>
        <sz val="8"/>
        <color theme="1"/>
        <rFont val="Century Gothic"/>
        <family val="2"/>
      </rPr>
      <t> </t>
    </r>
  </si>
  <si>
    <r>
      <t xml:space="preserve">113.          </t>
    </r>
    <r>
      <rPr>
        <b/>
        <sz val="8"/>
        <color theme="1"/>
        <rFont val="Century Gothic"/>
        <family val="2"/>
      </rPr>
      <t xml:space="preserve">4) CRECOM Report – </t>
    </r>
    <r>
      <rPr>
        <sz val="8"/>
        <color theme="1"/>
        <rFont val="Century Gothic"/>
        <family val="2"/>
      </rPr>
      <t>Mr. Livino Boholst- Chairperson ( CRECOM )</t>
    </r>
  </si>
  <si>
    <r>
      <t xml:space="preserve">114.          </t>
    </r>
    <r>
      <rPr>
        <sz val="8"/>
        <color theme="1"/>
        <rFont val="Century Gothic"/>
        <family val="2"/>
      </rPr>
      <t> </t>
    </r>
  </si>
  <si>
    <r>
      <t xml:space="preserve">115.          </t>
    </r>
    <r>
      <rPr>
        <sz val="8"/>
        <color theme="1"/>
        <rFont val="Century Gothic"/>
        <family val="2"/>
      </rPr>
      <t>Activities Conducted for CY-2010:</t>
    </r>
  </si>
  <si>
    <r>
      <t xml:space="preserve">116.          </t>
    </r>
    <r>
      <rPr>
        <sz val="8"/>
        <color theme="1"/>
        <rFont val="Century Gothic"/>
        <family val="2"/>
      </rPr>
      <t> </t>
    </r>
  </si>
  <si>
    <r>
      <t xml:space="preserve">117.          </t>
    </r>
    <r>
      <rPr>
        <sz val="8"/>
        <color theme="1"/>
        <rFont val="Century Gothic"/>
        <family val="2"/>
      </rPr>
      <t>Loan Released – 9,115,615.00</t>
    </r>
  </si>
  <si>
    <r>
      <t xml:space="preserve">118.          </t>
    </r>
    <r>
      <rPr>
        <sz val="8"/>
        <color theme="1"/>
        <rFont val="Century Gothic"/>
        <family val="2"/>
      </rPr>
      <t>Loan Collected- 9,639,547</t>
    </r>
  </si>
  <si>
    <r>
      <t xml:space="preserve">119.          </t>
    </r>
    <r>
      <rPr>
        <b/>
        <sz val="8"/>
        <color theme="1"/>
        <rFont val="Century Gothic"/>
        <family val="2"/>
      </rPr>
      <t> </t>
    </r>
  </si>
  <si>
    <r>
      <t xml:space="preserve">120.          </t>
    </r>
    <r>
      <rPr>
        <b/>
        <sz val="8"/>
        <color theme="1"/>
        <rFont val="Century Gothic"/>
        <family val="2"/>
      </rPr>
      <t xml:space="preserve">5) Managers Report – Ms. Bibiana Degamo ( Coop General Manager ) </t>
    </r>
  </si>
  <si>
    <r>
      <t xml:space="preserve">121.          </t>
    </r>
    <r>
      <rPr>
        <b/>
        <sz val="8"/>
        <color theme="1"/>
        <rFont val="Century Gothic"/>
        <family val="2"/>
      </rPr>
      <t>Issues and Concerns:</t>
    </r>
  </si>
  <si>
    <r>
      <t xml:space="preserve">122.          </t>
    </r>
    <r>
      <rPr>
        <sz val="8"/>
        <color theme="1"/>
        <rFont val="Century Gothic"/>
        <family val="2"/>
      </rPr>
      <t>1)  Delinquency rate was reduce but the operating expenses was increase due to the expenses on the mediation.</t>
    </r>
  </si>
  <si>
    <r>
      <t xml:space="preserve">123.          </t>
    </r>
    <r>
      <rPr>
        <sz val="8"/>
        <color theme="1"/>
        <rFont val="Century Gothic"/>
        <family val="2"/>
      </rPr>
      <t>2) Members &amp; Officers should patronize the coop</t>
    </r>
  </si>
  <si>
    <r>
      <t xml:space="preserve">124.          </t>
    </r>
    <r>
      <rPr>
        <sz val="8"/>
        <color theme="1"/>
        <rFont val="Century Gothic"/>
        <family val="2"/>
      </rPr>
      <t>3) The percentage of delinquent payor for CY-2006 is 33%; 2007-33%; 2008-34%, 2009-28% and for 2010 is 26%</t>
    </r>
  </si>
  <si>
    <r>
      <t xml:space="preserve">125.          </t>
    </r>
    <r>
      <rPr>
        <sz val="8"/>
        <color theme="1"/>
        <rFont val="Century Gothic"/>
        <family val="2"/>
      </rPr>
      <t>4) There is a lower membership in CY-2010</t>
    </r>
  </si>
  <si>
    <r>
      <t xml:space="preserve">126.          </t>
    </r>
    <r>
      <rPr>
        <sz val="8"/>
        <color theme="1"/>
        <rFont val="Century Gothic"/>
        <family val="2"/>
      </rPr>
      <t>5) Adapt Community Social Responsibility like fire victim member</t>
    </r>
  </si>
  <si>
    <r>
      <t xml:space="preserve">127.          </t>
    </r>
    <r>
      <rPr>
        <sz val="8"/>
        <color theme="1"/>
        <rFont val="Century Gothic"/>
        <family val="2"/>
      </rPr>
      <t>6) Health Program-the existing health funds was included on the Coop Health Fund Members</t>
    </r>
  </si>
  <si>
    <r>
      <t xml:space="preserve">128.          </t>
    </r>
    <r>
      <rPr>
        <sz val="8"/>
        <color theme="1"/>
        <rFont val="Century Gothic"/>
        <family val="2"/>
      </rPr>
      <t>7) Maybe next year there will be a case to file regarding the small claims</t>
    </r>
  </si>
  <si>
    <r>
      <t xml:space="preserve">129.          </t>
    </r>
    <r>
      <rPr>
        <sz val="8"/>
        <color theme="1"/>
        <rFont val="Century Gothic"/>
        <family val="2"/>
      </rPr>
      <t>8) The Agenda as per the CDA 1 member there should be 1 recruit for the management growth.</t>
    </r>
  </si>
  <si>
    <r>
      <t xml:space="preserve">130.          </t>
    </r>
    <r>
      <rPr>
        <sz val="8"/>
        <color theme="1"/>
        <rFont val="Century Gothic"/>
        <family val="2"/>
      </rPr>
      <t> </t>
    </r>
  </si>
  <si>
    <r>
      <t xml:space="preserve">131.          </t>
    </r>
    <r>
      <rPr>
        <sz val="8"/>
        <color theme="1"/>
        <rFont val="Century Gothic"/>
        <family val="2"/>
      </rPr>
      <t xml:space="preserve">After all the reports were presented, Mr. Fely Booc moved for the </t>
    </r>
  </si>
  <si>
    <r>
      <t xml:space="preserve">132.          </t>
    </r>
    <r>
      <rPr>
        <sz val="8"/>
        <color theme="1"/>
        <rFont val="Century Gothic"/>
        <family val="2"/>
      </rPr>
      <t xml:space="preserve">adoption of the reports of the different committees was duly </t>
    </r>
  </si>
  <si>
    <r>
      <t xml:space="preserve">133.          </t>
    </r>
    <r>
      <rPr>
        <sz val="8"/>
        <color theme="1"/>
        <rFont val="Century Gothic"/>
        <family val="2"/>
      </rPr>
      <t>seconded by Mr. Sally Mangubat.</t>
    </r>
  </si>
  <si>
    <r>
      <t xml:space="preserve">134.          </t>
    </r>
    <r>
      <rPr>
        <sz val="8"/>
        <color theme="1"/>
        <rFont val="Century Gothic"/>
        <family val="2"/>
      </rPr>
      <t> </t>
    </r>
  </si>
  <si>
    <r>
      <t xml:space="preserve">135.          </t>
    </r>
    <r>
      <rPr>
        <sz val="8"/>
        <color theme="1"/>
        <rFont val="Century Gothic"/>
        <family val="2"/>
      </rPr>
      <t> </t>
    </r>
  </si>
  <si>
    <r>
      <t xml:space="preserve">136.          </t>
    </r>
    <r>
      <rPr>
        <b/>
        <sz val="8"/>
        <color theme="1"/>
        <rFont val="Century Gothic"/>
        <family val="2"/>
      </rPr>
      <t xml:space="preserve">F) Presentation and Approval of 2011 Budget – </t>
    </r>
    <r>
      <rPr>
        <sz val="8"/>
        <color theme="1"/>
        <rFont val="Century Gothic"/>
        <family val="2"/>
      </rPr>
      <t xml:space="preserve">Ms. Marvie Valendez – </t>
    </r>
  </si>
  <si>
    <r>
      <t xml:space="preserve">137.          </t>
    </r>
    <r>
      <rPr>
        <sz val="8"/>
        <color theme="1"/>
        <rFont val="Century Gothic"/>
        <family val="2"/>
      </rPr>
      <t>BOD Officer</t>
    </r>
  </si>
  <si>
    <r>
      <t xml:space="preserve">138.          </t>
    </r>
    <r>
      <rPr>
        <sz val="8"/>
        <color theme="1"/>
        <rFont val="Century Gothic"/>
        <family val="2"/>
      </rPr>
      <t> </t>
    </r>
  </si>
  <si>
    <r>
      <t xml:space="preserve">139.          </t>
    </r>
    <r>
      <rPr>
        <sz val="8"/>
        <color theme="1"/>
        <rFont val="Century Gothic"/>
        <family val="2"/>
      </rPr>
      <t>She also read the message from the Coop Consultant Mr. Herchell Sanchez.</t>
    </r>
  </si>
  <si>
    <r>
      <t xml:space="preserve">140.          </t>
    </r>
    <r>
      <rPr>
        <sz val="8"/>
        <color theme="1"/>
        <rFont val="Century Gothic"/>
        <family val="2"/>
      </rPr>
      <t> </t>
    </r>
  </si>
  <si>
    <r>
      <t xml:space="preserve">141.          </t>
    </r>
    <r>
      <rPr>
        <sz val="8"/>
        <color theme="1"/>
        <rFont val="Century Gothic"/>
        <family val="2"/>
      </rPr>
      <t>Motion for the approval of the annual budget was done by Ms. Maria Fe Decatoria and duly seconded by Ms. Hazel Sanchez.</t>
    </r>
  </si>
  <si>
    <r>
      <t xml:space="preserve">142.          </t>
    </r>
    <r>
      <rPr>
        <sz val="8"/>
        <color theme="1"/>
        <rFont val="Century Gothic"/>
        <family val="2"/>
      </rPr>
      <t> </t>
    </r>
  </si>
  <si>
    <r>
      <t xml:space="preserve">143.          </t>
    </r>
    <r>
      <rPr>
        <b/>
        <sz val="8"/>
        <color theme="1"/>
        <rFont val="Century Gothic"/>
        <family val="2"/>
      </rPr>
      <t>G) OPEN FORUM</t>
    </r>
  </si>
  <si>
    <r>
      <t xml:space="preserve">144.          </t>
    </r>
    <r>
      <rPr>
        <sz val="8"/>
        <color theme="1"/>
        <rFont val="Century Gothic"/>
        <family val="2"/>
      </rPr>
      <t> </t>
    </r>
  </si>
  <si>
    <r>
      <t xml:space="preserve">145.          </t>
    </r>
    <r>
      <rPr>
        <sz val="8"/>
        <color theme="1"/>
        <rFont val="Century Gothic"/>
        <family val="2"/>
      </rPr>
      <t>The open forum was facilitated by Ms. Janette Maluya- Member-Educ-Committee, There was a question from the member regarding the ELECOM Candidates.</t>
    </r>
  </si>
  <si>
    <r>
      <t xml:space="preserve">146.          </t>
    </r>
    <r>
      <rPr>
        <sz val="8"/>
        <color theme="1"/>
        <rFont val="Century Gothic"/>
        <family val="2"/>
      </rPr>
      <t>–What was the basis for the changes of the absent of candidates ? it was answered by Ms. Melony- that there will be a guidelines was followed. And Ms. Bebe states also that the candidates for BOD they must have at least Php 20,000.00 fixed deposit and willing to serve the coop.</t>
    </r>
  </si>
  <si>
    <r>
      <t xml:space="preserve">147.          </t>
    </r>
    <r>
      <rPr>
        <sz val="8"/>
        <color theme="1"/>
        <rFont val="Century Gothic"/>
        <family val="2"/>
      </rPr>
      <t xml:space="preserve">–There was question also regarding if she can avail a rebate for her loan- loan apply was payable in 12 months  but she fully paid within 4 mos. And it was answered by Ms. Bebe no rebates was made since she only computed the interest up to the 4 months. </t>
    </r>
  </si>
  <si>
    <r>
      <t xml:space="preserve">148.          </t>
    </r>
    <r>
      <rPr>
        <sz val="8"/>
        <color theme="1"/>
        <rFont val="Century Gothic"/>
        <family val="2"/>
      </rPr>
      <t>–There was a suggestion from the body that the patronage refund should be distributed in cash basis but Ms. Bebe and Mr. Franco explain on the stability of the Cash Flow. And they had a suggestion also that the 50% of the patronage refund possible to be included in fixed deposit and the other 50% to savings deposit. But no approval from the body was made.</t>
    </r>
  </si>
  <si>
    <r>
      <t xml:space="preserve">149.          </t>
    </r>
    <r>
      <rPr>
        <b/>
        <sz val="8"/>
        <color theme="1"/>
        <rFont val="Century Gothic"/>
        <family val="2"/>
      </rPr>
      <t> </t>
    </r>
  </si>
  <si>
    <r>
      <t xml:space="preserve">150.          </t>
    </r>
    <r>
      <rPr>
        <b/>
        <sz val="8"/>
        <color theme="1"/>
        <rFont val="Century Gothic"/>
        <family val="2"/>
      </rPr>
      <t>H) Announcement of 2011 Officers</t>
    </r>
    <r>
      <rPr>
        <sz val="8"/>
        <color theme="1"/>
        <rFont val="Century Gothic"/>
        <family val="2"/>
      </rPr>
      <t xml:space="preserve"> – Ms. Melony Nueva – Chairman ELECOM</t>
    </r>
  </si>
  <si>
    <r>
      <t xml:space="preserve">151.          </t>
    </r>
    <r>
      <rPr>
        <sz val="8"/>
        <color theme="1"/>
        <rFont val="Century Gothic"/>
        <family val="2"/>
      </rPr>
      <t> </t>
    </r>
  </si>
  <si>
    <r>
      <t xml:space="preserve">152.          </t>
    </r>
    <r>
      <rPr>
        <b/>
        <sz val="8"/>
        <color theme="1"/>
        <rFont val="Century Gothic"/>
        <family val="2"/>
      </rPr>
      <t>BOARD OF DIRECTORS</t>
    </r>
  </si>
  <si>
    <r>
      <t xml:space="preserve">153.          </t>
    </r>
    <r>
      <rPr>
        <sz val="8"/>
        <color theme="1"/>
        <rFont val="Century Gothic"/>
        <family val="2"/>
      </rPr>
      <t>Celyn Kinaadman – 121 votes</t>
    </r>
  </si>
  <si>
    <r>
      <t xml:space="preserve">154.          </t>
    </r>
    <r>
      <rPr>
        <sz val="8"/>
        <color theme="1"/>
        <rFont val="Century Gothic"/>
        <family val="2"/>
      </rPr>
      <t>Mary Jean Tumulak – 93 votes</t>
    </r>
  </si>
  <si>
    <r>
      <t xml:space="preserve">155.          </t>
    </r>
    <r>
      <rPr>
        <sz val="8"/>
        <color theme="1"/>
        <rFont val="Century Gothic"/>
        <family val="2"/>
      </rPr>
      <t>Nestor Dales- 65 votes</t>
    </r>
  </si>
  <si>
    <r>
      <t xml:space="preserve">156.          </t>
    </r>
    <r>
      <rPr>
        <sz val="8"/>
        <color theme="1"/>
        <rFont val="Century Gothic"/>
        <family val="2"/>
      </rPr>
      <t>Pacifa Basyong- 91 votes</t>
    </r>
  </si>
  <si>
    <r>
      <t xml:space="preserve">157.          </t>
    </r>
    <r>
      <rPr>
        <sz val="8"/>
        <color theme="1"/>
        <rFont val="Century Gothic"/>
        <family val="2"/>
      </rPr>
      <t> </t>
    </r>
  </si>
  <si>
    <r>
      <t xml:space="preserve">158.          </t>
    </r>
    <r>
      <rPr>
        <b/>
        <sz val="8"/>
        <color theme="1"/>
        <rFont val="Century Gothic"/>
        <family val="2"/>
      </rPr>
      <t>AUDIT AND INVETORY COMMITTEE</t>
    </r>
  </si>
  <si>
    <r>
      <t xml:space="preserve">159.          </t>
    </r>
    <r>
      <rPr>
        <sz val="8"/>
        <color theme="1"/>
        <rFont val="Century Gothic"/>
        <family val="2"/>
      </rPr>
      <t>Nerissa Bacaltos - 109</t>
    </r>
  </si>
  <si>
    <r>
      <t xml:space="preserve">160.          </t>
    </r>
    <r>
      <rPr>
        <sz val="8"/>
        <color theme="1"/>
        <rFont val="Century Gothic"/>
        <family val="2"/>
      </rPr>
      <t>Maria Luna Laog Laog – 100 votes</t>
    </r>
  </si>
  <si>
    <r>
      <t xml:space="preserve">161.          </t>
    </r>
    <r>
      <rPr>
        <sz val="8"/>
        <color theme="1"/>
        <rFont val="Century Gothic"/>
        <family val="2"/>
      </rPr>
      <t>Mariafil      - 118 votes</t>
    </r>
  </si>
  <si>
    <r>
      <t xml:space="preserve">162.          </t>
    </r>
    <r>
      <rPr>
        <sz val="8"/>
        <color theme="1"/>
        <rFont val="Century Gothic"/>
        <family val="2"/>
      </rPr>
      <t>Marissa Ungco – 37 votes</t>
    </r>
  </si>
  <si>
    <r>
      <t xml:space="preserve">163.          </t>
    </r>
    <r>
      <rPr>
        <b/>
        <sz val="8"/>
        <color theme="1"/>
        <rFont val="Century Gothic"/>
        <family val="2"/>
      </rPr>
      <t> </t>
    </r>
  </si>
  <si>
    <r>
      <t xml:space="preserve">164.          </t>
    </r>
    <r>
      <rPr>
        <b/>
        <sz val="8"/>
        <color theme="1"/>
        <rFont val="Century Gothic"/>
        <family val="2"/>
      </rPr>
      <t> </t>
    </r>
  </si>
  <si>
    <r>
      <t xml:space="preserve">165.          </t>
    </r>
    <r>
      <rPr>
        <b/>
        <sz val="8"/>
        <color theme="1"/>
        <rFont val="Century Gothic"/>
        <family val="2"/>
      </rPr>
      <t> </t>
    </r>
  </si>
  <si>
    <r>
      <t xml:space="preserve">166.          </t>
    </r>
    <r>
      <rPr>
        <b/>
        <sz val="8"/>
        <color theme="1"/>
        <rFont val="Century Gothic"/>
        <family val="2"/>
      </rPr>
      <t>ELECOM</t>
    </r>
  </si>
  <si>
    <r>
      <t xml:space="preserve">167.          </t>
    </r>
    <r>
      <rPr>
        <sz val="8"/>
        <color theme="1"/>
        <rFont val="Century Gothic"/>
        <family val="2"/>
      </rPr>
      <t>Haide Castillo – 96 votes</t>
    </r>
  </si>
  <si>
    <r>
      <t xml:space="preserve">168.          </t>
    </r>
    <r>
      <rPr>
        <sz val="8"/>
        <color theme="1"/>
        <rFont val="Century Gothic"/>
        <family val="2"/>
      </rPr>
      <t>Sally Mangubat – 99 votes</t>
    </r>
  </si>
  <si>
    <r>
      <t xml:space="preserve">169.          </t>
    </r>
    <r>
      <rPr>
        <sz val="8"/>
        <color theme="1"/>
        <rFont val="Century Gothic"/>
        <family val="2"/>
      </rPr>
      <t>Eliza Mosquida- 87 votes</t>
    </r>
  </si>
  <si>
    <r>
      <t xml:space="preserve">170.          </t>
    </r>
    <r>
      <rPr>
        <sz val="8"/>
        <color theme="1"/>
        <rFont val="Century Gothic"/>
        <family val="2"/>
      </rPr>
      <t>Ruby Igot- 49 votes</t>
    </r>
  </si>
  <si>
    <r>
      <t xml:space="preserve">171.          </t>
    </r>
    <r>
      <rPr>
        <sz val="8"/>
        <color theme="1"/>
        <rFont val="Century Gothic"/>
        <family val="2"/>
      </rPr>
      <t>Basilla Singson -48 votes</t>
    </r>
  </si>
  <si>
    <r>
      <t xml:space="preserve">172.          </t>
    </r>
    <r>
      <rPr>
        <sz val="8"/>
        <color theme="1"/>
        <rFont val="Century Gothic"/>
        <family val="2"/>
      </rPr>
      <t> </t>
    </r>
  </si>
  <si>
    <r>
      <t xml:space="preserve">173.          </t>
    </r>
    <r>
      <rPr>
        <sz val="8"/>
        <color theme="1"/>
        <rFont val="Century Gothic"/>
        <family val="2"/>
      </rPr>
      <t> </t>
    </r>
  </si>
  <si>
    <r>
      <t xml:space="preserve">174.          </t>
    </r>
    <r>
      <rPr>
        <sz val="8"/>
        <color theme="1"/>
        <rFont val="Century Gothic"/>
        <family val="2"/>
      </rPr>
      <t>The elected officers will be having their organizational meeting 10 days after the General Assembly.</t>
    </r>
  </si>
  <si>
    <r>
      <t xml:space="preserve">175.          </t>
    </r>
    <r>
      <rPr>
        <sz val="8"/>
        <color theme="1"/>
        <rFont val="Century Gothic"/>
        <family val="2"/>
      </rPr>
      <t> </t>
    </r>
  </si>
  <si>
    <r>
      <t xml:space="preserve">176.          </t>
    </r>
    <r>
      <rPr>
        <b/>
        <sz val="8"/>
        <color theme="1"/>
        <rFont val="Century Gothic"/>
        <family val="2"/>
      </rPr>
      <t>I) DECLARATION OF PATRONAGE REFUND-</t>
    </r>
    <r>
      <rPr>
        <sz val="8"/>
        <color theme="1"/>
        <rFont val="Century Gothic"/>
        <family val="2"/>
      </rPr>
      <t xml:space="preserve"> Ms. Bibiana Degamo ( </t>
    </r>
  </si>
  <si>
    <r>
      <t xml:space="preserve">177.          </t>
    </r>
    <r>
      <rPr>
        <sz val="8"/>
        <color theme="1"/>
        <rFont val="Century Gothic"/>
        <family val="2"/>
      </rPr>
      <t>General Manager</t>
    </r>
  </si>
  <si>
    <r>
      <t xml:space="preserve">178.          </t>
    </r>
    <r>
      <rPr>
        <sz val="8"/>
        <color theme="1"/>
        <rFont val="Century Gothic"/>
        <family val="2"/>
      </rPr>
      <t> </t>
    </r>
  </si>
  <si>
    <r>
      <t xml:space="preserve">179.          </t>
    </r>
    <r>
      <rPr>
        <sz val="8"/>
        <color theme="1"/>
        <rFont val="Century Gothic"/>
        <family val="2"/>
      </rPr>
      <t xml:space="preserve">The Dividends for CY-2010- Php 348,724.39 and the schedule of </t>
    </r>
  </si>
  <si>
    <r>
      <t xml:space="preserve">180.          </t>
    </r>
    <r>
      <rPr>
        <sz val="8"/>
        <color theme="1"/>
        <rFont val="Century Gothic"/>
        <family val="2"/>
      </rPr>
      <t>distribution will be on June to July 2011.</t>
    </r>
  </si>
  <si>
    <r>
      <t xml:space="preserve">181.          </t>
    </r>
    <r>
      <rPr>
        <sz val="8"/>
        <color theme="1"/>
        <rFont val="Century Gothic"/>
        <family val="2"/>
      </rPr>
      <t> </t>
    </r>
  </si>
  <si>
    <r>
      <t xml:space="preserve">182.          </t>
    </r>
    <r>
      <rPr>
        <sz val="8"/>
        <color theme="1"/>
        <rFont val="Century Gothic"/>
        <family val="2"/>
      </rPr>
      <t>As there were no matters to be discuss, the Board of the Directors Chairperson adjourned the meeting at 5:00PM moved by Ms. Melony Nueva and seconded by Ms. Nanette Sauro.</t>
    </r>
  </si>
  <si>
    <t xml:space="preserve">         * continous participation and support of valuable members</t>
  </si>
</sst>
</file>

<file path=xl/styles.xml><?xml version="1.0" encoding="utf-8"?>
<styleSheet xmlns="http://schemas.openxmlformats.org/spreadsheetml/2006/main">
  <numFmts count="3">
    <numFmt numFmtId="43" formatCode="_(* #,##0.00_);_(* \(#,##0.00\);_(* &quot;-&quot;??_);_(@_)"/>
    <numFmt numFmtId="164" formatCode="[$-409]mmmm\ d\,\ yyyy;@"/>
    <numFmt numFmtId="165" formatCode="_(* #,##0_);_(* \(#,##0\);_(* &quot;-&quot;??_);_(@_)"/>
  </numFmts>
  <fonts count="65">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i/>
      <sz val="11"/>
      <color theme="1"/>
      <name val="Calibri"/>
      <family val="2"/>
      <scheme val="minor"/>
    </font>
    <font>
      <sz val="10"/>
      <name val="Arial"/>
      <family val="2"/>
    </font>
    <font>
      <b/>
      <sz val="10"/>
      <name val="Arial"/>
      <family val="2"/>
    </font>
    <font>
      <b/>
      <sz val="12"/>
      <color theme="1"/>
      <name val="Arial Narrow"/>
      <family val="2"/>
    </font>
    <font>
      <sz val="12"/>
      <color theme="1"/>
      <name val="Arial Narrow"/>
      <family val="2"/>
    </font>
    <font>
      <b/>
      <sz val="14"/>
      <color theme="1"/>
      <name val="Calibri"/>
      <family val="2"/>
      <scheme val="minor"/>
    </font>
    <font>
      <b/>
      <i/>
      <sz val="14"/>
      <color theme="1"/>
      <name val="Calibri"/>
      <family val="2"/>
      <scheme val="minor"/>
    </font>
    <font>
      <b/>
      <sz val="12"/>
      <color theme="1"/>
      <name val="Calibri"/>
      <family val="2"/>
      <scheme val="minor"/>
    </font>
    <font>
      <sz val="11"/>
      <color rgb="FFFF0000"/>
      <name val="Calibri"/>
      <family val="2"/>
      <scheme val="minor"/>
    </font>
    <font>
      <b/>
      <sz val="11"/>
      <color rgb="FFFF0000"/>
      <name val="Calibri"/>
      <family val="2"/>
      <scheme val="minor"/>
    </font>
    <font>
      <sz val="8"/>
      <name val="Arial Rounded MT Bold"/>
      <family val="2"/>
    </font>
    <font>
      <sz val="8"/>
      <name val="Calibri"/>
      <family val="2"/>
      <scheme val="minor"/>
    </font>
    <font>
      <b/>
      <sz val="8"/>
      <name val="Arial"/>
      <family val="2"/>
    </font>
    <font>
      <sz val="8"/>
      <color theme="1"/>
      <name val="Calibri"/>
      <family val="2"/>
      <scheme val="minor"/>
    </font>
    <font>
      <sz val="8"/>
      <name val="Arial"/>
      <family val="2"/>
    </font>
    <font>
      <sz val="8"/>
      <color indexed="12"/>
      <name val="Arial"/>
      <family val="2"/>
    </font>
    <font>
      <b/>
      <sz val="8"/>
      <color indexed="8"/>
      <name val="Calibri"/>
      <family val="2"/>
    </font>
    <font>
      <b/>
      <sz val="8"/>
      <name val="Calibri"/>
      <family val="2"/>
    </font>
    <font>
      <b/>
      <sz val="8"/>
      <color indexed="12"/>
      <name val="Calibri"/>
      <family val="2"/>
    </font>
    <font>
      <sz val="8"/>
      <color indexed="8"/>
      <name val="Calibri"/>
      <family val="2"/>
    </font>
    <font>
      <sz val="8"/>
      <name val="Calibri"/>
      <family val="2"/>
    </font>
    <font>
      <sz val="8"/>
      <color indexed="12"/>
      <name val="Calibri"/>
      <family val="2"/>
    </font>
    <font>
      <sz val="9"/>
      <color indexed="8"/>
      <name val="Calibri"/>
      <family val="2"/>
    </font>
    <font>
      <sz val="8"/>
      <color indexed="10"/>
      <name val="Tahoma"/>
      <family val="2"/>
    </font>
    <font>
      <b/>
      <sz val="8"/>
      <color indexed="81"/>
      <name val="Tahoma"/>
      <family val="2"/>
    </font>
    <font>
      <b/>
      <sz val="10"/>
      <color indexed="8"/>
      <name val="Calibri"/>
      <family val="2"/>
    </font>
    <font>
      <b/>
      <sz val="10"/>
      <name val="Calibri"/>
      <family val="2"/>
    </font>
    <font>
      <sz val="8"/>
      <color theme="1"/>
      <name val="Calibri"/>
      <family val="2"/>
    </font>
    <font>
      <b/>
      <sz val="8"/>
      <color rgb="FF000000"/>
      <name val="Calibri"/>
      <family val="2"/>
    </font>
    <font>
      <sz val="8"/>
      <color rgb="FF000000"/>
      <name val="Calibri"/>
      <family val="2"/>
    </font>
    <font>
      <b/>
      <i/>
      <sz val="8"/>
      <color rgb="FF000000"/>
      <name val="Calibri"/>
      <family val="2"/>
    </font>
    <font>
      <sz val="8"/>
      <color theme="1"/>
      <name val="Times New Roman"/>
      <family val="1"/>
    </font>
    <font>
      <b/>
      <sz val="12"/>
      <color rgb="FF808080"/>
      <name val="Georgia"/>
      <family val="1"/>
    </font>
    <font>
      <sz val="12"/>
      <color theme="1"/>
      <name val="Georgia"/>
      <family val="1"/>
    </font>
    <font>
      <b/>
      <sz val="12"/>
      <color theme="1"/>
      <name val="Georgia"/>
      <family val="1"/>
    </font>
    <font>
      <sz val="12"/>
      <color rgb="FF000000"/>
      <name val="Calibri"/>
      <family val="2"/>
      <scheme val="minor"/>
    </font>
    <font>
      <sz val="11.5"/>
      <color rgb="FF000000"/>
      <name val="Calibri"/>
      <family val="2"/>
      <scheme val="minor"/>
    </font>
    <font>
      <sz val="7"/>
      <color rgb="FF000000"/>
      <name val="Times New Roman"/>
      <family val="1"/>
    </font>
    <font>
      <b/>
      <sz val="11.5"/>
      <color rgb="FF000000"/>
      <name val="Calibri"/>
      <family val="2"/>
      <scheme val="minor"/>
    </font>
    <font>
      <sz val="11.5"/>
      <color theme="1"/>
      <name val="Times New Roman"/>
      <family val="1"/>
    </font>
    <font>
      <sz val="7"/>
      <color theme="1"/>
      <name val="Times New Roman"/>
      <family val="1"/>
    </font>
    <font>
      <b/>
      <sz val="11.5"/>
      <color theme="1"/>
      <name val="Times New Roman"/>
      <family val="1"/>
    </font>
    <font>
      <b/>
      <sz val="12"/>
      <color theme="1"/>
      <name val="Times New Roman"/>
      <family val="1"/>
    </font>
    <font>
      <sz val="12"/>
      <color theme="1"/>
      <name val="Times New Roman"/>
      <family val="1"/>
    </font>
    <font>
      <i/>
      <sz val="12"/>
      <color theme="1"/>
      <name val="Georgia"/>
      <family val="1"/>
    </font>
    <font>
      <i/>
      <u/>
      <sz val="12"/>
      <color theme="1"/>
      <name val="Georgia"/>
      <family val="1"/>
    </font>
    <font>
      <i/>
      <sz val="13"/>
      <color theme="1"/>
      <name val="Times New Roman"/>
      <family val="1"/>
    </font>
    <font>
      <sz val="12"/>
      <color theme="1"/>
      <name val="Tahoma"/>
      <family val="2"/>
    </font>
    <font>
      <b/>
      <sz val="11.5"/>
      <color rgb="FF000000"/>
      <name val="Calibri"/>
      <family val="2"/>
    </font>
    <font>
      <sz val="11.5"/>
      <color rgb="FF000000"/>
      <name val="Calibri"/>
      <family val="2"/>
    </font>
    <font>
      <sz val="11.5"/>
      <color theme="1"/>
      <name val="Calibri"/>
      <family val="2"/>
    </font>
    <font>
      <b/>
      <sz val="11.5"/>
      <color theme="1"/>
      <name val="Calibri"/>
      <family val="2"/>
    </font>
    <font>
      <sz val="11.5"/>
      <color theme="1"/>
      <name val="Symbol"/>
      <family val="1"/>
      <charset val="2"/>
    </font>
    <font>
      <sz val="11.5"/>
      <color rgb="FF000000"/>
      <name val="Symbol"/>
      <family val="1"/>
      <charset val="2"/>
    </font>
    <font>
      <sz val="12"/>
      <color rgb="FF000000"/>
      <name val="Calibri"/>
      <family val="2"/>
    </font>
    <font>
      <b/>
      <sz val="11.5"/>
      <color rgb="FF000000"/>
      <name val="Times New Roman"/>
      <family val="1"/>
    </font>
    <font>
      <sz val="11.5"/>
      <color rgb="FF000000"/>
      <name val="Times New Roman"/>
      <family val="1"/>
    </font>
    <font>
      <b/>
      <sz val="8"/>
      <color theme="1"/>
      <name val="Century Gothic"/>
      <family val="2"/>
    </font>
    <font>
      <sz val="8"/>
      <color theme="1"/>
      <name val="Century Gothic"/>
      <family val="2"/>
    </font>
    <font>
      <b/>
      <sz val="8"/>
      <color theme="1"/>
      <name val="Times New Roman"/>
      <family val="1"/>
    </font>
    <font>
      <vertAlign val="superscript"/>
      <sz val="8"/>
      <color theme="1"/>
      <name val="Century Gothic"/>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0" fontId="5" fillId="0" borderId="0"/>
    <xf numFmtId="9" fontId="1" fillId="0" borderId="0" applyFont="0" applyFill="0" applyBorder="0" applyAlignment="0" applyProtection="0"/>
  </cellStyleXfs>
  <cellXfs count="221">
    <xf numFmtId="0" fontId="0" fillId="0" borderId="0" xfId="0"/>
    <xf numFmtId="0" fontId="3" fillId="0" borderId="0" xfId="0" applyFont="1"/>
    <xf numFmtId="0" fontId="2" fillId="0" borderId="0" xfId="0" applyFont="1"/>
    <xf numFmtId="0" fontId="7" fillId="0" borderId="0" xfId="0" applyFont="1" applyAlignment="1">
      <alignment horizontal="center"/>
    </xf>
    <xf numFmtId="0" fontId="8" fillId="0" borderId="0" xfId="0" applyFont="1" applyAlignment="1">
      <alignment horizontal="center"/>
    </xf>
    <xf numFmtId="164" fontId="8" fillId="0" borderId="0" xfId="0" applyNumberFormat="1" applyFont="1" applyAlignment="1">
      <alignment horizontal="center"/>
    </xf>
    <xf numFmtId="0" fontId="8" fillId="0" borderId="0" xfId="0" applyFont="1"/>
    <xf numFmtId="0" fontId="10" fillId="0" borderId="0" xfId="0" applyFont="1"/>
    <xf numFmtId="0" fontId="11" fillId="0" borderId="0" xfId="0" applyFont="1"/>
    <xf numFmtId="9" fontId="15" fillId="2" borderId="0" xfId="3" applyFont="1" applyFill="1" applyAlignment="1"/>
    <xf numFmtId="0" fontId="16" fillId="2" borderId="0" xfId="0" applyFont="1" applyFill="1" applyAlignment="1"/>
    <xf numFmtId="0" fontId="16" fillId="2" borderId="0" xfId="0" applyFont="1" applyFill="1" applyBorder="1" applyAlignment="1"/>
    <xf numFmtId="0" fontId="15" fillId="2" borderId="0" xfId="0" applyFont="1" applyFill="1" applyAlignment="1"/>
    <xf numFmtId="165" fontId="16" fillId="2" borderId="0" xfId="0" applyNumberFormat="1" applyFont="1" applyFill="1" applyAlignment="1"/>
    <xf numFmtId="165" fontId="16" fillId="2" borderId="0" xfId="0" applyNumberFormat="1" applyFont="1" applyFill="1" applyBorder="1" applyAlignment="1"/>
    <xf numFmtId="9" fontId="17" fillId="2" borderId="0" xfId="3" applyFont="1" applyFill="1" applyAlignment="1"/>
    <xf numFmtId="0" fontId="17" fillId="2" borderId="0" xfId="0" applyFont="1" applyFill="1" applyAlignment="1"/>
    <xf numFmtId="0" fontId="17" fillId="2" borderId="0" xfId="0" applyFont="1" applyFill="1" applyBorder="1" applyAlignment="1"/>
    <xf numFmtId="165" fontId="18" fillId="2" borderId="0" xfId="0" applyNumberFormat="1" applyFont="1" applyFill="1" applyAlignment="1"/>
    <xf numFmtId="165" fontId="18" fillId="2" borderId="0" xfId="0" applyNumberFormat="1" applyFont="1" applyFill="1" applyBorder="1" applyAlignment="1"/>
    <xf numFmtId="0" fontId="15" fillId="2" borderId="0" xfId="0" applyFont="1" applyFill="1" applyBorder="1" applyAlignment="1"/>
    <xf numFmtId="0" fontId="19" fillId="2" borderId="0" xfId="0" applyFont="1" applyFill="1" applyAlignment="1"/>
    <xf numFmtId="0" fontId="19" fillId="2" borderId="0" xfId="0" applyFont="1" applyFill="1" applyBorder="1" applyAlignment="1"/>
    <xf numFmtId="0" fontId="20" fillId="2" borderId="0" xfId="0" applyFont="1" applyFill="1" applyAlignment="1">
      <alignment horizontal="center"/>
    </xf>
    <xf numFmtId="0" fontId="20" fillId="2" borderId="0" xfId="0" applyFont="1" applyFill="1" applyAlignment="1">
      <alignment horizontal="center" shrinkToFit="1"/>
    </xf>
    <xf numFmtId="43" fontId="20" fillId="2" borderId="1" xfId="0" applyNumberFormat="1" applyFont="1" applyFill="1" applyBorder="1" applyAlignment="1">
      <alignment horizontal="center"/>
    </xf>
    <xf numFmtId="43" fontId="20" fillId="2" borderId="0" xfId="0" applyNumberFormat="1" applyFont="1" applyFill="1" applyBorder="1" applyAlignment="1">
      <alignment horizontal="center"/>
    </xf>
    <xf numFmtId="43" fontId="21" fillId="2" borderId="1" xfId="0" applyNumberFormat="1" applyFont="1" applyFill="1" applyBorder="1" applyAlignment="1">
      <alignment horizontal="center"/>
    </xf>
    <xf numFmtId="43" fontId="20" fillId="2" borderId="1" xfId="1" applyFont="1" applyFill="1" applyBorder="1" applyAlignment="1">
      <alignment horizontal="center"/>
    </xf>
    <xf numFmtId="9" fontId="22" fillId="2" borderId="0" xfId="3" applyFont="1" applyFill="1" applyAlignment="1"/>
    <xf numFmtId="43" fontId="20" fillId="2" borderId="0" xfId="0" applyNumberFormat="1" applyFont="1" applyFill="1" applyAlignment="1">
      <alignment horizontal="center"/>
    </xf>
    <xf numFmtId="9" fontId="20" fillId="2" borderId="0" xfId="3" applyFont="1" applyFill="1" applyAlignment="1"/>
    <xf numFmtId="0" fontId="23" fillId="2" borderId="0" xfId="0" applyFont="1" applyFill="1"/>
    <xf numFmtId="43" fontId="23" fillId="2" borderId="0" xfId="0" applyNumberFormat="1" applyFont="1" applyFill="1" applyAlignment="1">
      <alignment shrinkToFit="1"/>
    </xf>
    <xf numFmtId="165" fontId="23" fillId="2" borderId="0" xfId="0" applyNumberFormat="1" applyFont="1" applyFill="1"/>
    <xf numFmtId="165" fontId="23" fillId="2" borderId="0" xfId="0" applyNumberFormat="1" applyFont="1" applyFill="1" applyBorder="1"/>
    <xf numFmtId="165" fontId="24" fillId="2" borderId="0" xfId="0" applyNumberFormat="1" applyFont="1" applyFill="1" applyBorder="1"/>
    <xf numFmtId="165" fontId="23" fillId="2" borderId="0" xfId="1" applyNumberFormat="1" applyFont="1" applyFill="1"/>
    <xf numFmtId="9" fontId="25" fillId="2" borderId="0" xfId="3" applyFont="1" applyFill="1" applyAlignment="1">
      <alignment horizontal="center"/>
    </xf>
    <xf numFmtId="9" fontId="23" fillId="2" borderId="0" xfId="3" applyFont="1" applyFill="1"/>
    <xf numFmtId="9" fontId="23" fillId="2" borderId="0" xfId="3" applyFont="1" applyFill="1" applyAlignment="1">
      <alignment horizontal="center"/>
    </xf>
    <xf numFmtId="0" fontId="23" fillId="2" borderId="0" xfId="0" applyFont="1" applyFill="1" applyAlignment="1">
      <alignment shrinkToFit="1"/>
    </xf>
    <xf numFmtId="165" fontId="23" fillId="2" borderId="11" xfId="0" applyNumberFormat="1" applyFont="1" applyFill="1" applyBorder="1"/>
    <xf numFmtId="165" fontId="24" fillId="2" borderId="11" xfId="0" applyNumberFormat="1" applyFont="1" applyFill="1" applyBorder="1"/>
    <xf numFmtId="165" fontId="23" fillId="2" borderId="11" xfId="1" applyNumberFormat="1" applyFont="1" applyFill="1" applyBorder="1"/>
    <xf numFmtId="43" fontId="23" fillId="2" borderId="0" xfId="0" applyNumberFormat="1" applyFont="1" applyFill="1"/>
    <xf numFmtId="0" fontId="20" fillId="2" borderId="0" xfId="0" applyFont="1" applyFill="1"/>
    <xf numFmtId="165" fontId="20" fillId="2" borderId="0" xfId="0" applyNumberFormat="1" applyFont="1" applyFill="1" applyAlignment="1">
      <alignment shrinkToFit="1"/>
    </xf>
    <xf numFmtId="165" fontId="20" fillId="2" borderId="11" xfId="0" applyNumberFormat="1" applyFont="1" applyFill="1" applyBorder="1"/>
    <xf numFmtId="165" fontId="20" fillId="2" borderId="0" xfId="0" applyNumberFormat="1" applyFont="1" applyFill="1" applyBorder="1"/>
    <xf numFmtId="165" fontId="21" fillId="2" borderId="11" xfId="0" applyNumberFormat="1" applyFont="1" applyFill="1" applyBorder="1"/>
    <xf numFmtId="165" fontId="20" fillId="2" borderId="11" xfId="1" applyNumberFormat="1" applyFont="1" applyFill="1" applyBorder="1"/>
    <xf numFmtId="165" fontId="24" fillId="2" borderId="0" xfId="1" applyNumberFormat="1" applyFont="1" applyFill="1"/>
    <xf numFmtId="165" fontId="24" fillId="2" borderId="0" xfId="0" applyNumberFormat="1" applyFont="1" applyFill="1"/>
    <xf numFmtId="43" fontId="15" fillId="2" borderId="0" xfId="1" applyFont="1" applyFill="1"/>
    <xf numFmtId="0" fontId="20" fillId="2" borderId="0" xfId="0" applyFont="1" applyFill="1" applyAlignment="1">
      <alignment shrinkToFit="1"/>
    </xf>
    <xf numFmtId="0" fontId="20" fillId="2" borderId="0" xfId="0" applyFont="1" applyFill="1" applyBorder="1"/>
    <xf numFmtId="0" fontId="20" fillId="2" borderId="0" xfId="0" applyFont="1" applyFill="1" applyBorder="1" applyAlignment="1">
      <alignment shrinkToFit="1"/>
    </xf>
    <xf numFmtId="165" fontId="20" fillId="2" borderId="12" xfId="0" applyNumberFormat="1" applyFont="1" applyFill="1" applyBorder="1"/>
    <xf numFmtId="165" fontId="21" fillId="2" borderId="12" xfId="0" applyNumberFormat="1" applyFont="1" applyFill="1" applyBorder="1"/>
    <xf numFmtId="165" fontId="20" fillId="2" borderId="12" xfId="1" applyNumberFormat="1" applyFont="1" applyFill="1" applyBorder="1"/>
    <xf numFmtId="0" fontId="23" fillId="2" borderId="0" xfId="0" applyFont="1" applyFill="1" applyAlignment="1">
      <alignment horizontal="center" vertical="center" wrapText="1" shrinkToFit="1"/>
    </xf>
    <xf numFmtId="165" fontId="24" fillId="2" borderId="11" xfId="1" applyNumberFormat="1" applyFont="1" applyFill="1" applyBorder="1"/>
    <xf numFmtId="0" fontId="26" fillId="2" borderId="0" xfId="0" applyFont="1" applyFill="1" applyAlignment="1">
      <alignment shrinkToFit="1"/>
    </xf>
    <xf numFmtId="165" fontId="17" fillId="2" borderId="0" xfId="0" applyNumberFormat="1" applyFont="1" applyFill="1"/>
    <xf numFmtId="165" fontId="17" fillId="2" borderId="0" xfId="0" applyNumberFormat="1" applyFont="1" applyFill="1" applyBorder="1"/>
    <xf numFmtId="165" fontId="15" fillId="2" borderId="0" xfId="0" applyNumberFormat="1" applyFont="1" applyFill="1" applyBorder="1"/>
    <xf numFmtId="9" fontId="25" fillId="2" borderId="0" xfId="3" applyFont="1" applyFill="1"/>
    <xf numFmtId="0" fontId="17" fillId="2" borderId="0" xfId="0" applyFont="1" applyFill="1"/>
    <xf numFmtId="0" fontId="17" fillId="2" borderId="0" xfId="0" applyFont="1" applyFill="1" applyAlignment="1">
      <alignment shrinkToFit="1"/>
    </xf>
    <xf numFmtId="43" fontId="17" fillId="2" borderId="0" xfId="0" applyNumberFormat="1" applyFont="1" applyFill="1"/>
    <xf numFmtId="43" fontId="17" fillId="2" borderId="0" xfId="0" applyNumberFormat="1" applyFont="1" applyFill="1" applyBorder="1"/>
    <xf numFmtId="43" fontId="15" fillId="2" borderId="0" xfId="0" applyNumberFormat="1" applyFont="1" applyFill="1" applyBorder="1"/>
    <xf numFmtId="43" fontId="23" fillId="2" borderId="0" xfId="1" applyFont="1" applyFill="1"/>
    <xf numFmtId="0" fontId="17" fillId="2" borderId="0" xfId="0" applyFont="1" applyFill="1" applyBorder="1"/>
    <xf numFmtId="0" fontId="14" fillId="2" borderId="0" xfId="0" applyFont="1" applyFill="1" applyAlignment="1">
      <alignment horizontal="center"/>
    </xf>
    <xf numFmtId="0" fontId="16" fillId="2" borderId="0" xfId="0" applyFont="1" applyFill="1" applyAlignment="1">
      <alignment horizontal="center"/>
    </xf>
    <xf numFmtId="43" fontId="20" fillId="2" borderId="0" xfId="1" applyFont="1" applyFill="1" applyBorder="1" applyAlignment="1">
      <alignment horizontal="center"/>
    </xf>
    <xf numFmtId="43" fontId="21" fillId="2" borderId="0" xfId="0" applyNumberFormat="1" applyFont="1" applyFill="1" applyBorder="1" applyAlignment="1">
      <alignment horizontal="center"/>
    </xf>
    <xf numFmtId="0" fontId="20" fillId="2" borderId="0" xfId="0" applyFont="1" applyFill="1" applyAlignment="1">
      <alignment horizontal="left"/>
    </xf>
    <xf numFmtId="165" fontId="23" fillId="2" borderId="0" xfId="1" applyNumberFormat="1" applyFont="1" applyFill="1" applyBorder="1"/>
    <xf numFmtId="165" fontId="21" fillId="2" borderId="0" xfId="0" applyNumberFormat="1" applyFont="1" applyFill="1" applyBorder="1"/>
    <xf numFmtId="165" fontId="20" fillId="2" borderId="0" xfId="1" applyNumberFormat="1" applyFont="1" applyFill="1" applyBorder="1"/>
    <xf numFmtId="165" fontId="24" fillId="2" borderId="0" xfId="1" applyNumberFormat="1" applyFont="1" applyFill="1" applyBorder="1"/>
    <xf numFmtId="165" fontId="20" fillId="2" borderId="0" xfId="1" applyNumberFormat="1" applyFont="1" applyFill="1"/>
    <xf numFmtId="0" fontId="29" fillId="2" borderId="0" xfId="0" applyFont="1" applyFill="1" applyBorder="1"/>
    <xf numFmtId="0" fontId="29" fillId="2" borderId="0" xfId="0" applyFont="1" applyFill="1" applyBorder="1" applyAlignment="1">
      <alignment shrinkToFit="1"/>
    </xf>
    <xf numFmtId="165" fontId="29" fillId="2" borderId="12" xfId="0" applyNumberFormat="1" applyFont="1" applyFill="1" applyBorder="1"/>
    <xf numFmtId="165" fontId="29" fillId="2" borderId="0" xfId="0" applyNumberFormat="1" applyFont="1" applyFill="1" applyBorder="1"/>
    <xf numFmtId="165" fontId="30" fillId="2" borderId="12" xfId="0" applyNumberFormat="1" applyFont="1" applyFill="1" applyBorder="1"/>
    <xf numFmtId="165" fontId="29" fillId="2" borderId="13" xfId="1" applyNumberFormat="1" applyFont="1" applyFill="1" applyBorder="1"/>
    <xf numFmtId="165" fontId="29" fillId="2" borderId="0" xfId="1" applyNumberFormat="1" applyFont="1" applyFill="1" applyBorder="1"/>
    <xf numFmtId="165" fontId="29" fillId="2" borderId="13" xfId="0" applyNumberFormat="1" applyFont="1" applyFill="1" applyBorder="1"/>
    <xf numFmtId="0" fontId="17" fillId="2" borderId="0" xfId="0" applyFont="1" applyFill="1"/>
    <xf numFmtId="0" fontId="32" fillId="2" borderId="3" xfId="0" applyFont="1" applyFill="1" applyBorder="1" applyAlignment="1">
      <alignment horizontal="center"/>
    </xf>
    <xf numFmtId="0" fontId="33" fillId="2" borderId="4" xfId="0" applyFont="1" applyFill="1" applyBorder="1" applyAlignment="1">
      <alignment horizontal="center" wrapText="1"/>
    </xf>
    <xf numFmtId="0" fontId="33" fillId="2" borderId="5" xfId="0" applyFont="1" applyFill="1" applyBorder="1" applyAlignment="1">
      <alignment horizontal="center" wrapText="1"/>
    </xf>
    <xf numFmtId="0" fontId="33" fillId="2" borderId="7" xfId="0" applyFont="1" applyFill="1" applyBorder="1" applyAlignment="1">
      <alignment vertical="top" wrapText="1"/>
    </xf>
    <xf numFmtId="0" fontId="33" fillId="2" borderId="5" xfId="0" applyFont="1" applyFill="1" applyBorder="1" applyAlignment="1">
      <alignment vertical="top" wrapText="1"/>
    </xf>
    <xf numFmtId="0" fontId="33" fillId="2" borderId="7" xfId="0" applyFont="1" applyFill="1" applyBorder="1" applyAlignment="1">
      <alignment horizontal="center" wrapText="1"/>
    </xf>
    <xf numFmtId="0" fontId="17" fillId="2" borderId="7" xfId="0" applyFont="1" applyFill="1" applyBorder="1" applyAlignment="1">
      <alignment wrapText="1"/>
    </xf>
    <xf numFmtId="0" fontId="17" fillId="2" borderId="5" xfId="0" applyFont="1" applyFill="1" applyBorder="1" applyAlignment="1">
      <alignment wrapText="1"/>
    </xf>
    <xf numFmtId="0" fontId="33" fillId="2" borderId="6" xfId="0" applyFont="1" applyFill="1" applyBorder="1" applyAlignment="1">
      <alignment vertical="top" wrapText="1"/>
    </xf>
    <xf numFmtId="0" fontId="33" fillId="2" borderId="4" xfId="0" applyFont="1" applyFill="1" applyBorder="1" applyAlignment="1">
      <alignment vertical="top" wrapText="1"/>
    </xf>
    <xf numFmtId="0" fontId="33" fillId="2" borderId="8" xfId="0" applyFont="1" applyFill="1" applyBorder="1" applyAlignment="1">
      <alignment vertical="top" wrapText="1"/>
    </xf>
    <xf numFmtId="0" fontId="33" fillId="2" borderId="9" xfId="0" applyFont="1" applyFill="1" applyBorder="1" applyAlignment="1">
      <alignment vertical="top" wrapText="1"/>
    </xf>
    <xf numFmtId="0" fontId="33" fillId="2" borderId="0" xfId="0" applyFont="1" applyFill="1" applyAlignment="1">
      <alignment vertical="top" wrapText="1"/>
    </xf>
    <xf numFmtId="0" fontId="17" fillId="2" borderId="6" xfId="0" applyFont="1" applyFill="1" applyBorder="1" applyAlignment="1">
      <alignment vertical="top" wrapText="1"/>
    </xf>
    <xf numFmtId="0" fontId="17" fillId="2" borderId="4" xfId="0" applyFont="1" applyFill="1" applyBorder="1" applyAlignment="1">
      <alignment vertical="top" wrapText="1"/>
    </xf>
    <xf numFmtId="0" fontId="33" fillId="2" borderId="3" xfId="0" applyFont="1" applyFill="1" applyBorder="1" applyAlignment="1">
      <alignment vertical="top" wrapText="1"/>
    </xf>
    <xf numFmtId="0" fontId="33" fillId="2" borderId="4" xfId="0" applyFont="1" applyFill="1" applyBorder="1" applyAlignment="1">
      <alignment vertical="top"/>
    </xf>
    <xf numFmtId="0" fontId="33" fillId="2" borderId="5" xfId="0" applyFont="1" applyFill="1" applyBorder="1" applyAlignment="1">
      <alignment horizontal="center"/>
    </xf>
    <xf numFmtId="0" fontId="34" fillId="2" borderId="7" xfId="0" applyFont="1" applyFill="1" applyBorder="1" applyAlignment="1">
      <alignment vertical="top" wrapText="1"/>
    </xf>
    <xf numFmtId="0" fontId="35" fillId="2" borderId="0" xfId="0" applyFont="1" applyFill="1"/>
    <xf numFmtId="0" fontId="36" fillId="2" borderId="0" xfId="0" applyFont="1" applyFill="1" applyAlignment="1">
      <alignment horizontal="center"/>
    </xf>
    <xf numFmtId="0" fontId="0" fillId="2" borderId="0" xfId="0" applyFill="1"/>
    <xf numFmtId="0" fontId="37" fillId="2" borderId="0" xfId="0" applyFont="1" applyFill="1" applyAlignment="1">
      <alignment horizontal="center"/>
    </xf>
    <xf numFmtId="0" fontId="38" fillId="2" borderId="0" xfId="0" applyFont="1" applyFill="1" applyAlignment="1">
      <alignment horizontal="center"/>
    </xf>
    <xf numFmtId="0" fontId="37" fillId="2" borderId="0" xfId="0" applyFont="1" applyFill="1"/>
    <xf numFmtId="0" fontId="39" fillId="2" borderId="0" xfId="0" applyFont="1" applyFill="1"/>
    <xf numFmtId="0" fontId="40" fillId="2" borderId="0" xfId="0" applyFont="1" applyFill="1" applyAlignment="1">
      <alignment horizontal="left" indent="5"/>
    </xf>
    <xf numFmtId="0" fontId="40" fillId="2" borderId="0" xfId="0" applyFont="1" applyFill="1" applyAlignment="1">
      <alignment horizontal="justify"/>
    </xf>
    <xf numFmtId="0" fontId="43" fillId="2" borderId="0" xfId="0" applyFont="1" applyFill="1" applyAlignment="1">
      <alignment horizontal="left" indent="5"/>
    </xf>
    <xf numFmtId="0" fontId="39" fillId="2" borderId="0" xfId="0" applyFont="1" applyFill="1" applyAlignment="1">
      <alignment horizontal="left" indent="5"/>
    </xf>
    <xf numFmtId="0" fontId="47" fillId="2" borderId="0" xfId="0" applyFont="1" applyFill="1" applyAlignment="1">
      <alignment horizontal="left" indent="5"/>
    </xf>
    <xf numFmtId="0" fontId="43" fillId="2" borderId="0" xfId="0" applyFont="1" applyFill="1"/>
    <xf numFmtId="0" fontId="38" fillId="2" borderId="0" xfId="0" applyFont="1" applyFill="1"/>
    <xf numFmtId="0" fontId="38" fillId="2" borderId="0" xfId="0" applyFont="1" applyFill="1" applyAlignment="1">
      <alignment horizontal="justify"/>
    </xf>
    <xf numFmtId="0" fontId="37" fillId="2" borderId="0" xfId="0" applyFont="1" applyFill="1" applyAlignment="1">
      <alignment horizontal="justify"/>
    </xf>
    <xf numFmtId="0" fontId="38" fillId="2" borderId="0" xfId="0" applyFont="1" applyFill="1" applyAlignment="1">
      <alignment horizontal="left" indent="10"/>
    </xf>
    <xf numFmtId="0" fontId="48" fillId="2" borderId="0" xfId="0" applyFont="1" applyFill="1"/>
    <xf numFmtId="0" fontId="48" fillId="2" borderId="0" xfId="0" applyFont="1" applyFill="1" applyAlignment="1">
      <alignment horizontal="left" indent="2"/>
    </xf>
    <xf numFmtId="0" fontId="50" fillId="2" borderId="0" xfId="0" applyFont="1" applyFill="1"/>
    <xf numFmtId="0" fontId="51" fillId="2" borderId="0" xfId="0" applyFont="1" applyFill="1" applyAlignment="1">
      <alignment horizontal="justify"/>
    </xf>
    <xf numFmtId="0" fontId="52" fillId="2" borderId="0" xfId="0" applyFont="1" applyFill="1" applyAlignment="1">
      <alignment horizontal="left" indent="10"/>
    </xf>
    <xf numFmtId="0" fontId="53" fillId="2" borderId="0" xfId="0" applyFont="1" applyFill="1" applyAlignment="1">
      <alignment horizontal="left" indent="10"/>
    </xf>
    <xf numFmtId="0" fontId="52" fillId="2" borderId="0" xfId="0" applyFont="1" applyFill="1" applyAlignment="1">
      <alignment horizontal="left" indent="15"/>
    </xf>
    <xf numFmtId="0" fontId="52" fillId="2" borderId="0" xfId="0" applyFont="1" applyFill="1" applyAlignment="1">
      <alignment horizontal="justify"/>
    </xf>
    <xf numFmtId="0" fontId="53" fillId="2" borderId="0" xfId="0" applyFont="1" applyFill="1" applyAlignment="1">
      <alignment horizontal="justify"/>
    </xf>
    <xf numFmtId="0" fontId="53" fillId="2" borderId="0" xfId="0" applyFont="1" applyFill="1"/>
    <xf numFmtId="0" fontId="54" fillId="2" borderId="0" xfId="0" applyFont="1" applyFill="1"/>
    <xf numFmtId="0" fontId="45" fillId="2" borderId="0" xfId="0" applyFont="1" applyFill="1" applyAlignment="1">
      <alignment horizontal="justify"/>
    </xf>
    <xf numFmtId="0" fontId="55" fillId="2" borderId="0" xfId="0" applyFont="1" applyFill="1" applyAlignment="1">
      <alignment horizontal="justify"/>
    </xf>
    <xf numFmtId="0" fontId="55" fillId="2" borderId="0" xfId="0" applyFont="1" applyFill="1"/>
    <xf numFmtId="0" fontId="55" fillId="2" borderId="0" xfId="0" applyFont="1" applyFill="1" applyAlignment="1">
      <alignment horizontal="left" indent="5"/>
    </xf>
    <xf numFmtId="0" fontId="54" fillId="2" borderId="0" xfId="0" applyFont="1" applyFill="1" applyAlignment="1">
      <alignment horizontal="justify"/>
    </xf>
    <xf numFmtId="0" fontId="52" fillId="2" borderId="0" xfId="0" applyFont="1" applyFill="1"/>
    <xf numFmtId="0" fontId="56" fillId="2" borderId="0" xfId="0" applyFont="1" applyFill="1" applyAlignment="1">
      <alignment horizontal="justify"/>
    </xf>
    <xf numFmtId="0" fontId="43" fillId="2" borderId="0" xfId="0" applyFont="1" applyFill="1" applyAlignment="1">
      <alignment horizontal="justify"/>
    </xf>
    <xf numFmtId="0" fontId="57" fillId="2" borderId="0" xfId="0" applyFont="1" applyFill="1" applyAlignment="1">
      <alignment horizontal="justify"/>
    </xf>
    <xf numFmtId="0" fontId="53" fillId="2" borderId="0" xfId="0" applyFont="1" applyFill="1" applyAlignment="1">
      <alignment horizontal="left" indent="15"/>
    </xf>
    <xf numFmtId="0" fontId="58" fillId="2" borderId="0" xfId="0" applyFont="1" applyFill="1"/>
    <xf numFmtId="0" fontId="59" fillId="2" borderId="0" xfId="0" applyFont="1" applyFill="1" applyAlignment="1">
      <alignment horizontal="justify"/>
    </xf>
    <xf numFmtId="0" fontId="60" fillId="2" borderId="0" xfId="0" applyFont="1" applyFill="1" applyAlignment="1">
      <alignment horizontal="justify"/>
    </xf>
    <xf numFmtId="0" fontId="59" fillId="2" borderId="0" xfId="0" applyFont="1" applyFill="1" applyAlignment="1">
      <alignment horizontal="center"/>
    </xf>
    <xf numFmtId="0" fontId="60" fillId="2" borderId="0" xfId="0" applyFont="1" applyFill="1" applyAlignment="1">
      <alignment horizontal="center"/>
    </xf>
    <xf numFmtId="0" fontId="45" fillId="2" borderId="0" xfId="0" applyFont="1" applyFill="1" applyAlignment="1">
      <alignment horizontal="center"/>
    </xf>
    <xf numFmtId="0" fontId="43" fillId="2" borderId="0" xfId="0" applyFont="1" applyFill="1" applyAlignment="1">
      <alignment horizontal="center"/>
    </xf>
    <xf numFmtId="0" fontId="54" fillId="2" borderId="0" xfId="0" applyFont="1" applyFill="1" applyAlignment="1">
      <alignment horizontal="left" indent="2"/>
    </xf>
    <xf numFmtId="0" fontId="47" fillId="2" borderId="0" xfId="0" applyFont="1" applyFill="1"/>
    <xf numFmtId="0" fontId="61" fillId="2" borderId="0" xfId="0" applyFont="1" applyFill="1" applyAlignment="1">
      <alignment horizontal="left"/>
    </xf>
    <xf numFmtId="0" fontId="62" fillId="2" borderId="0" xfId="0" applyFont="1" applyFill="1"/>
    <xf numFmtId="0" fontId="61" fillId="2" borderId="0" xfId="0" applyFont="1" applyFill="1" applyAlignment="1">
      <alignment horizontal="left" indent="8"/>
    </xf>
    <xf numFmtId="0" fontId="63" fillId="2" borderId="0" xfId="0" applyFont="1" applyFill="1" applyAlignment="1">
      <alignment horizontal="left" indent="10"/>
    </xf>
    <xf numFmtId="0" fontId="35" fillId="2" borderId="0" xfId="0" applyFont="1" applyFill="1" applyAlignment="1">
      <alignment horizontal="left" indent="10"/>
    </xf>
    <xf numFmtId="0" fontId="62" fillId="2" borderId="0" xfId="0" applyFont="1" applyFill="1" applyAlignment="1">
      <alignment horizontal="left" indent="2"/>
    </xf>
    <xf numFmtId="0" fontId="3" fillId="2" borderId="0" xfId="0" applyFont="1" applyFill="1"/>
    <xf numFmtId="0" fontId="2" fillId="2" borderId="1" xfId="0" applyFont="1" applyFill="1" applyBorder="1" applyAlignment="1">
      <alignment horizontal="center"/>
    </xf>
    <xf numFmtId="0" fontId="2" fillId="2" borderId="2" xfId="0" applyFont="1" applyFill="1" applyBorder="1" applyAlignment="1">
      <alignment horizontal="center"/>
    </xf>
    <xf numFmtId="0" fontId="0" fillId="2" borderId="1" xfId="0" applyFill="1" applyBorder="1"/>
    <xf numFmtId="4" fontId="0" fillId="2" borderId="1" xfId="0" applyNumberFormat="1" applyFill="1" applyBorder="1"/>
    <xf numFmtId="4" fontId="0" fillId="2" borderId="0" xfId="0" applyNumberFormat="1" applyFill="1"/>
    <xf numFmtId="0" fontId="0" fillId="2" borderId="0" xfId="0" applyFill="1" applyBorder="1"/>
    <xf numFmtId="0" fontId="0" fillId="2" borderId="2" xfId="0" applyFill="1" applyBorder="1"/>
    <xf numFmtId="9" fontId="0" fillId="2" borderId="0" xfId="0" applyNumberFormat="1" applyFill="1"/>
    <xf numFmtId="0" fontId="2" fillId="2" borderId="0" xfId="0" applyFont="1" applyFill="1"/>
    <xf numFmtId="4" fontId="0" fillId="2" borderId="12" xfId="0" applyNumberFormat="1" applyFill="1" applyBorder="1"/>
    <xf numFmtId="0" fontId="0" fillId="2" borderId="0" xfId="0" applyFont="1" applyFill="1"/>
    <xf numFmtId="0" fontId="4" fillId="2" borderId="0" xfId="0" applyFont="1" applyFill="1"/>
    <xf numFmtId="43" fontId="0" fillId="2" borderId="0" xfId="1" applyFont="1" applyFill="1"/>
    <xf numFmtId="4" fontId="6" fillId="2" borderId="0" xfId="2" applyNumberFormat="1" applyFont="1" applyFill="1" applyBorder="1" applyAlignment="1">
      <alignment shrinkToFit="1"/>
    </xf>
    <xf numFmtId="0" fontId="13" fillId="2" borderId="0" xfId="0" applyFont="1" applyFill="1"/>
    <xf numFmtId="9" fontId="13" fillId="2" borderId="0" xfId="0" applyNumberFormat="1" applyFont="1" applyFill="1"/>
    <xf numFmtId="9" fontId="12" fillId="2" borderId="0" xfId="0" applyNumberFormat="1" applyFont="1" applyFill="1"/>
    <xf numFmtId="0" fontId="9" fillId="0" borderId="0" xfId="0" applyFont="1" applyAlignment="1">
      <alignment horizontal="center"/>
    </xf>
    <xf numFmtId="0" fontId="16" fillId="2" borderId="0" xfId="0" applyFont="1" applyFill="1" applyAlignment="1">
      <alignment horizontal="center"/>
    </xf>
    <xf numFmtId="0" fontId="14" fillId="2" borderId="0" xfId="0" applyFont="1" applyFill="1" applyAlignment="1">
      <alignment horizontal="center"/>
    </xf>
    <xf numFmtId="0" fontId="17" fillId="2" borderId="8" xfId="0" applyFont="1" applyFill="1" applyBorder="1"/>
    <xf numFmtId="0" fontId="33" fillId="2" borderId="10" xfId="0" applyFont="1" applyFill="1" applyBorder="1" applyAlignment="1">
      <alignment horizontal="left" vertical="top" wrapText="1"/>
    </xf>
    <xf numFmtId="0" fontId="33" fillId="2" borderId="6" xfId="0" applyFont="1" applyFill="1" applyBorder="1" applyAlignment="1">
      <alignment horizontal="left" vertical="top" wrapText="1"/>
    </xf>
    <xf numFmtId="0" fontId="33" fillId="2" borderId="4" xfId="0" applyFont="1" applyFill="1" applyBorder="1" applyAlignment="1">
      <alignment horizontal="left" vertical="top" wrapText="1"/>
    </xf>
    <xf numFmtId="0" fontId="33" fillId="2" borderId="10" xfId="0" applyFont="1" applyFill="1" applyBorder="1" applyAlignment="1">
      <alignment vertical="top" wrapText="1"/>
    </xf>
    <xf numFmtId="0" fontId="33" fillId="2" borderId="6" xfId="0" applyFont="1" applyFill="1" applyBorder="1" applyAlignment="1">
      <alignment vertical="top" wrapText="1"/>
    </xf>
    <xf numFmtId="0" fontId="33" fillId="2" borderId="4" xfId="0" applyFont="1" applyFill="1" applyBorder="1" applyAlignment="1">
      <alignment vertical="top" wrapText="1"/>
    </xf>
    <xf numFmtId="0" fontId="33" fillId="2" borderId="10" xfId="0" applyFont="1" applyFill="1" applyBorder="1" applyAlignment="1">
      <alignment horizontal="center" wrapText="1"/>
    </xf>
    <xf numFmtId="0" fontId="33" fillId="2" borderId="6" xfId="0" applyFont="1" applyFill="1" applyBorder="1" applyAlignment="1">
      <alignment horizontal="center" wrapText="1"/>
    </xf>
    <xf numFmtId="0" fontId="33" fillId="2" borderId="4" xfId="0" applyFont="1" applyFill="1" applyBorder="1" applyAlignment="1">
      <alignment horizontal="center" wrapText="1"/>
    </xf>
    <xf numFmtId="0" fontId="33" fillId="2" borderId="10" xfId="0" applyFont="1" applyFill="1" applyBorder="1" applyAlignment="1">
      <alignment horizontal="center"/>
    </xf>
    <xf numFmtId="0" fontId="33" fillId="2" borderId="6" xfId="0" applyFont="1" applyFill="1" applyBorder="1" applyAlignment="1">
      <alignment horizontal="center"/>
    </xf>
    <xf numFmtId="0" fontId="33" fillId="2" borderId="4" xfId="0" applyFont="1" applyFill="1" applyBorder="1" applyAlignment="1">
      <alignment horizontal="center"/>
    </xf>
    <xf numFmtId="0" fontId="33" fillId="2" borderId="10" xfId="0" applyFont="1" applyFill="1" applyBorder="1"/>
    <xf numFmtId="0" fontId="33" fillId="2" borderId="6" xfId="0" applyFont="1" applyFill="1" applyBorder="1"/>
    <xf numFmtId="0" fontId="33" fillId="2" borderId="4" xfId="0" applyFont="1" applyFill="1" applyBorder="1"/>
    <xf numFmtId="0" fontId="33" fillId="2" borderId="10" xfId="0" applyFont="1" applyFill="1" applyBorder="1" applyAlignment="1">
      <alignment vertical="top"/>
    </xf>
    <xf numFmtId="0" fontId="33" fillId="2" borderId="6" xfId="0" applyFont="1" applyFill="1" applyBorder="1" applyAlignment="1">
      <alignment vertical="top"/>
    </xf>
    <xf numFmtId="0" fontId="33" fillId="2" borderId="4" xfId="0" applyFont="1" applyFill="1" applyBorder="1" applyAlignment="1">
      <alignment vertical="top"/>
    </xf>
    <xf numFmtId="0" fontId="17" fillId="2" borderId="10" xfId="0" applyFont="1" applyFill="1" applyBorder="1" applyAlignment="1">
      <alignment wrapText="1"/>
    </xf>
    <xf numFmtId="0" fontId="17" fillId="2" borderId="6" xfId="0" applyFont="1" applyFill="1" applyBorder="1" applyAlignment="1">
      <alignment wrapText="1"/>
    </xf>
    <xf numFmtId="0" fontId="17" fillId="2" borderId="4" xfId="0" applyFont="1" applyFill="1" applyBorder="1" applyAlignment="1">
      <alignment wrapText="1"/>
    </xf>
    <xf numFmtId="0" fontId="17" fillId="2" borderId="6" xfId="0" applyFont="1" applyFill="1" applyBorder="1" applyAlignment="1">
      <alignment vertical="top" wrapText="1"/>
    </xf>
    <xf numFmtId="0" fontId="17" fillId="2" borderId="4" xfId="0" applyFont="1" applyFill="1" applyBorder="1" applyAlignment="1">
      <alignment vertical="top" wrapText="1"/>
    </xf>
    <xf numFmtId="0" fontId="33" fillId="2" borderId="10" xfId="0" applyFont="1" applyFill="1" applyBorder="1" applyAlignment="1">
      <alignment wrapText="1"/>
    </xf>
    <xf numFmtId="0" fontId="33" fillId="2" borderId="6" xfId="0" applyFont="1" applyFill="1" applyBorder="1" applyAlignment="1">
      <alignment wrapText="1"/>
    </xf>
    <xf numFmtId="0" fontId="33" fillId="2" borderId="4" xfId="0" applyFont="1" applyFill="1" applyBorder="1" applyAlignment="1">
      <alignment wrapText="1"/>
    </xf>
    <xf numFmtId="0" fontId="33" fillId="2" borderId="10"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2" fillId="2" borderId="0" xfId="0" applyFont="1" applyFill="1" applyAlignment="1">
      <alignment horizontal="center"/>
    </xf>
    <xf numFmtId="0" fontId="32" fillId="2" borderId="0" xfId="0" applyFont="1" applyFill="1" applyBorder="1" applyAlignment="1">
      <alignment horizontal="center"/>
    </xf>
    <xf numFmtId="0" fontId="17" fillId="2" borderId="0" xfId="0" applyFont="1" applyFill="1"/>
    <xf numFmtId="0" fontId="31" fillId="2" borderId="0" xfId="0" applyFont="1" applyFill="1" applyAlignment="1">
      <alignment horizontal="center"/>
    </xf>
  </cellXfs>
  <cellStyles count="4">
    <cellStyle name="Comma" xfId="1" builtinId="3"/>
    <cellStyle name="Normal" xfId="0" builtinId="0"/>
    <cellStyle name="Normal_2010 Proposed Budget" xfId="2"/>
    <cellStyle name="Percent"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view3D>
      <c:rAngAx val="1"/>
    </c:view3D>
    <c:plotArea>
      <c:layout/>
      <c:bar3DChart>
        <c:barDir val="col"/>
        <c:grouping val="stacked"/>
        <c:ser>
          <c:idx val="0"/>
          <c:order val="0"/>
          <c:tx>
            <c:strRef>
              <c:f>'[1]yearly Trend'!$A$25</c:f>
              <c:strCache>
                <c:ptCount val="1"/>
                <c:pt idx="0">
                  <c:v># OF BORROWERS</c:v>
                </c:pt>
              </c:strCache>
            </c:strRef>
          </c:tx>
          <c:cat>
            <c:numRef>
              <c:f>'[1]yearly Trend'!$B$24:$G$24</c:f>
              <c:numCache>
                <c:formatCode>General</c:formatCode>
                <c:ptCount val="6"/>
                <c:pt idx="0">
                  <c:v>2006</c:v>
                </c:pt>
                <c:pt idx="1">
                  <c:v>2007</c:v>
                </c:pt>
                <c:pt idx="2">
                  <c:v>2008</c:v>
                </c:pt>
                <c:pt idx="3">
                  <c:v>2009</c:v>
                </c:pt>
                <c:pt idx="4">
                  <c:v>2010</c:v>
                </c:pt>
                <c:pt idx="5">
                  <c:v>2011</c:v>
                </c:pt>
              </c:numCache>
            </c:numRef>
          </c:cat>
          <c:val>
            <c:numRef>
              <c:f>'[1]yearly Trend'!$B$25:$G$25</c:f>
              <c:numCache>
                <c:formatCode>General</c:formatCode>
                <c:ptCount val="6"/>
                <c:pt idx="0">
                  <c:v>272</c:v>
                </c:pt>
                <c:pt idx="1">
                  <c:v>231</c:v>
                </c:pt>
                <c:pt idx="2">
                  <c:v>305</c:v>
                </c:pt>
                <c:pt idx="3">
                  <c:v>364</c:v>
                </c:pt>
                <c:pt idx="4">
                  <c:v>248</c:v>
                </c:pt>
                <c:pt idx="5">
                  <c:v>243</c:v>
                </c:pt>
              </c:numCache>
            </c:numRef>
          </c:val>
        </c:ser>
        <c:shape val="cone"/>
        <c:axId val="44510208"/>
        <c:axId val="44724992"/>
        <c:axId val="0"/>
      </c:bar3DChart>
      <c:catAx>
        <c:axId val="44510208"/>
        <c:scaling>
          <c:orientation val="minMax"/>
        </c:scaling>
        <c:axPos val="b"/>
        <c:numFmt formatCode="General" sourceLinked="1"/>
        <c:tickLblPos val="nextTo"/>
        <c:crossAx val="44724992"/>
        <c:crosses val="autoZero"/>
        <c:auto val="1"/>
        <c:lblAlgn val="ctr"/>
        <c:lblOffset val="100"/>
      </c:catAx>
      <c:valAx>
        <c:axId val="44724992"/>
        <c:scaling>
          <c:orientation val="minMax"/>
        </c:scaling>
        <c:axPos val="l"/>
        <c:majorGridlines/>
        <c:numFmt formatCode="General" sourceLinked="1"/>
        <c:tickLblPos val="nextTo"/>
        <c:crossAx val="44510208"/>
        <c:crosses val="autoZero"/>
        <c:crossBetween val="between"/>
      </c:valAx>
    </c:plotArea>
    <c:legend>
      <c:legendPos val="r"/>
    </c:legend>
    <c:plotVisOnly val="1"/>
  </c:chart>
  <c:printSettings>
    <c:headerFooter/>
    <c:pageMargins b="0.75000000000000333" l="0.70000000000000062" r="0.70000000000000062" t="0.750000000000003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view3D>
      <c:rAngAx val="1"/>
    </c:view3D>
    <c:plotArea>
      <c:layout>
        <c:manualLayout>
          <c:layoutTarget val="inner"/>
          <c:xMode val="edge"/>
          <c:yMode val="edge"/>
          <c:x val="0.17302127699017023"/>
          <c:y val="2.8252405949256338E-2"/>
          <c:w val="0.55539664369499464"/>
          <c:h val="0.79822506561679785"/>
        </c:manualLayout>
      </c:layout>
      <c:bar3DChart>
        <c:barDir val="col"/>
        <c:grouping val="clustered"/>
        <c:ser>
          <c:idx val="0"/>
          <c:order val="0"/>
          <c:tx>
            <c:strRef>
              <c:f>'[1]yearly Trend'!$A$4</c:f>
              <c:strCache>
                <c:ptCount val="1"/>
                <c:pt idx="0">
                  <c:v>LOAN RELEASES</c:v>
                </c:pt>
              </c:strCache>
            </c:strRef>
          </c:tx>
          <c:cat>
            <c:numRef>
              <c:f>'[1]yearly Trend'!$B$3:$G$3</c:f>
              <c:numCache>
                <c:formatCode>General</c:formatCode>
                <c:ptCount val="6"/>
                <c:pt idx="0">
                  <c:v>2006</c:v>
                </c:pt>
                <c:pt idx="1">
                  <c:v>2007</c:v>
                </c:pt>
                <c:pt idx="2">
                  <c:v>2008</c:v>
                </c:pt>
                <c:pt idx="3">
                  <c:v>2009</c:v>
                </c:pt>
                <c:pt idx="4">
                  <c:v>2010</c:v>
                </c:pt>
                <c:pt idx="5">
                  <c:v>2011</c:v>
                </c:pt>
              </c:numCache>
            </c:numRef>
          </c:cat>
          <c:val>
            <c:numRef>
              <c:f>'[1]yearly Trend'!$B$4:$G$4</c:f>
              <c:numCache>
                <c:formatCode>#,##0.00</c:formatCode>
                <c:ptCount val="6"/>
                <c:pt idx="0">
                  <c:v>5695945</c:v>
                </c:pt>
                <c:pt idx="1">
                  <c:v>6043332</c:v>
                </c:pt>
                <c:pt idx="2">
                  <c:v>7340518</c:v>
                </c:pt>
                <c:pt idx="3">
                  <c:v>8654085</c:v>
                </c:pt>
                <c:pt idx="4">
                  <c:v>9115115</c:v>
                </c:pt>
                <c:pt idx="5" formatCode="_(* #,##0.00_);_(* \(#,##0.00\);_(* &quot;-&quot;??_);_(@_)">
                  <c:v>10650399</c:v>
                </c:pt>
              </c:numCache>
            </c:numRef>
          </c:val>
        </c:ser>
        <c:ser>
          <c:idx val="1"/>
          <c:order val="1"/>
          <c:tx>
            <c:strRef>
              <c:f>'[1]yearly Trend'!$A$5</c:f>
              <c:strCache>
                <c:ptCount val="1"/>
                <c:pt idx="0">
                  <c:v>LOAN COLLECTION</c:v>
                </c:pt>
              </c:strCache>
            </c:strRef>
          </c:tx>
          <c:cat>
            <c:numRef>
              <c:f>'[1]yearly Trend'!$B$3:$G$3</c:f>
              <c:numCache>
                <c:formatCode>General</c:formatCode>
                <c:ptCount val="6"/>
                <c:pt idx="0">
                  <c:v>2006</c:v>
                </c:pt>
                <c:pt idx="1">
                  <c:v>2007</c:v>
                </c:pt>
                <c:pt idx="2">
                  <c:v>2008</c:v>
                </c:pt>
                <c:pt idx="3">
                  <c:v>2009</c:v>
                </c:pt>
                <c:pt idx="4">
                  <c:v>2010</c:v>
                </c:pt>
                <c:pt idx="5">
                  <c:v>2011</c:v>
                </c:pt>
              </c:numCache>
            </c:numRef>
          </c:cat>
          <c:val>
            <c:numRef>
              <c:f>'[1]yearly Trend'!$B$5:$G$5</c:f>
              <c:numCache>
                <c:formatCode>#,##0.00</c:formatCode>
                <c:ptCount val="6"/>
                <c:pt idx="0">
                  <c:v>5571014.21</c:v>
                </c:pt>
                <c:pt idx="1">
                  <c:v>4998725.16</c:v>
                </c:pt>
                <c:pt idx="2">
                  <c:v>5141405.41</c:v>
                </c:pt>
                <c:pt idx="3">
                  <c:v>7564548.1299999999</c:v>
                </c:pt>
                <c:pt idx="4">
                  <c:v>9639547.3100000005</c:v>
                </c:pt>
                <c:pt idx="5" formatCode="_(* #,##0.00_);_(* \(#,##0.00\);_(* &quot;-&quot;??_);_(@_)">
                  <c:v>10999195.710000001</c:v>
                </c:pt>
              </c:numCache>
            </c:numRef>
          </c:val>
        </c:ser>
        <c:ser>
          <c:idx val="2"/>
          <c:order val="2"/>
          <c:tx>
            <c:strRef>
              <c:f>'[1]yearly Trend'!$A$6</c:f>
              <c:strCache>
                <c:ptCount val="1"/>
                <c:pt idx="0">
                  <c:v>LOAN PROCESS</c:v>
                </c:pt>
              </c:strCache>
            </c:strRef>
          </c:tx>
          <c:val>
            <c:numRef>
              <c:f>'[1]yearly Trend'!$B$6:$G$6</c:f>
              <c:numCache>
                <c:formatCode>General</c:formatCode>
                <c:ptCount val="6"/>
                <c:pt idx="3" formatCode="_(* #,##0.00_);_(* \(#,##0.00\);_(* &quot;-&quot;??_);_(@_)">
                  <c:v>8070535</c:v>
                </c:pt>
                <c:pt idx="4" formatCode="_(* #,##0.00_);_(* \(#,##0.00\);_(* &quot;-&quot;??_);_(@_)">
                  <c:v>10148286</c:v>
                </c:pt>
                <c:pt idx="5" formatCode="_(* #,##0.00_);_(* \(#,##0.00\);_(* &quot;-&quot;??_);_(@_)">
                  <c:v>11990632</c:v>
                </c:pt>
              </c:numCache>
            </c:numRef>
          </c:val>
        </c:ser>
        <c:shape val="cylinder"/>
        <c:axId val="44747008"/>
        <c:axId val="66854912"/>
        <c:axId val="0"/>
      </c:bar3DChart>
      <c:catAx>
        <c:axId val="44747008"/>
        <c:scaling>
          <c:orientation val="minMax"/>
        </c:scaling>
        <c:axPos val="b"/>
        <c:numFmt formatCode="General" sourceLinked="1"/>
        <c:tickLblPos val="nextTo"/>
        <c:crossAx val="66854912"/>
        <c:crosses val="autoZero"/>
        <c:auto val="1"/>
        <c:lblAlgn val="ctr"/>
        <c:lblOffset val="100"/>
      </c:catAx>
      <c:valAx>
        <c:axId val="66854912"/>
        <c:scaling>
          <c:orientation val="minMax"/>
        </c:scaling>
        <c:axPos val="l"/>
        <c:majorGridlines/>
        <c:numFmt formatCode="#,##0.00" sourceLinked="1"/>
        <c:tickLblPos val="nextTo"/>
        <c:crossAx val="44747008"/>
        <c:crosses val="autoZero"/>
        <c:crossBetween val="between"/>
      </c:valAx>
    </c:plotArea>
    <c:legend>
      <c:legendPos val="r"/>
    </c:legend>
    <c:plotVisOnly val="1"/>
  </c:chart>
  <c:printSettings>
    <c:headerFooter/>
    <c:pageMargins b="0.75000000000000355" l="0.70000000000000062" r="0.70000000000000062" t="0.750000000000003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plotArea>
      <c:layout/>
      <c:pieChart>
        <c:varyColors val="1"/>
        <c:ser>
          <c:idx val="0"/>
          <c:order val="0"/>
          <c:tx>
            <c:strRef>
              <c:f>CRECOM!$A$49</c:f>
              <c:strCache>
                <c:ptCount val="1"/>
                <c:pt idx="0">
                  <c:v>DELINQUENCY RATE</c:v>
                </c:pt>
              </c:strCache>
            </c:strRef>
          </c:tx>
          <c:dLbls>
            <c:txPr>
              <a:bodyPr/>
              <a:lstStyle/>
              <a:p>
                <a:pPr>
                  <a:defRPr sz="1400"/>
                </a:pPr>
                <a:endParaRPr lang="en-US"/>
              </a:p>
            </c:txPr>
            <c:showVal val="1"/>
            <c:showLeaderLines val="1"/>
          </c:dLbls>
          <c:cat>
            <c:numRef>
              <c:f>CRECOM!$B$50:$G$50</c:f>
              <c:numCache>
                <c:formatCode>General</c:formatCode>
                <c:ptCount val="6"/>
                <c:pt idx="0">
                  <c:v>2006</c:v>
                </c:pt>
                <c:pt idx="1">
                  <c:v>2007</c:v>
                </c:pt>
                <c:pt idx="2">
                  <c:v>2008</c:v>
                </c:pt>
                <c:pt idx="3">
                  <c:v>2009</c:v>
                </c:pt>
                <c:pt idx="4">
                  <c:v>2010</c:v>
                </c:pt>
                <c:pt idx="5">
                  <c:v>2011</c:v>
                </c:pt>
              </c:numCache>
            </c:numRef>
          </c:cat>
          <c:val>
            <c:numRef>
              <c:f>CRECOM!$B$49:$G$49</c:f>
              <c:numCache>
                <c:formatCode>0%</c:formatCode>
                <c:ptCount val="6"/>
                <c:pt idx="0">
                  <c:v>0.33</c:v>
                </c:pt>
                <c:pt idx="1">
                  <c:v>0.33</c:v>
                </c:pt>
                <c:pt idx="2">
                  <c:v>0.34</c:v>
                </c:pt>
                <c:pt idx="3">
                  <c:v>0.28000000000000003</c:v>
                </c:pt>
                <c:pt idx="4">
                  <c:v>0.26</c:v>
                </c:pt>
                <c:pt idx="5">
                  <c:v>0.12</c:v>
                </c:pt>
              </c:numCache>
            </c:numRef>
          </c:val>
        </c:ser>
        <c:ser>
          <c:idx val="1"/>
          <c:order val="1"/>
          <c:cat>
            <c:numRef>
              <c:f>CRECOM!$B$50:$G$50</c:f>
              <c:numCache>
                <c:formatCode>General</c:formatCode>
                <c:ptCount val="6"/>
                <c:pt idx="0">
                  <c:v>2006</c:v>
                </c:pt>
                <c:pt idx="1">
                  <c:v>2007</c:v>
                </c:pt>
                <c:pt idx="2">
                  <c:v>2008</c:v>
                </c:pt>
                <c:pt idx="3">
                  <c:v>2009</c:v>
                </c:pt>
                <c:pt idx="4">
                  <c:v>2010</c:v>
                </c:pt>
                <c:pt idx="5">
                  <c:v>2011</c:v>
                </c:pt>
              </c:numCache>
            </c:numRef>
          </c:cat>
          <c:val>
            <c:numRef>
              <c:f>CRECOM!$B$50:$G$50</c:f>
              <c:numCache>
                <c:formatCode>General</c:formatCode>
                <c:ptCount val="6"/>
                <c:pt idx="0">
                  <c:v>2006</c:v>
                </c:pt>
                <c:pt idx="1">
                  <c:v>2007</c:v>
                </c:pt>
                <c:pt idx="2">
                  <c:v>2008</c:v>
                </c:pt>
                <c:pt idx="3">
                  <c:v>2009</c:v>
                </c:pt>
                <c:pt idx="4">
                  <c:v>2010</c:v>
                </c:pt>
                <c:pt idx="5">
                  <c:v>2011</c:v>
                </c:pt>
              </c:numCache>
            </c:numRef>
          </c:val>
        </c:ser>
        <c:ser>
          <c:idx val="2"/>
          <c:order val="2"/>
          <c:tx>
            <c:strRef>
              <c:f>CRECOM!$A$49</c:f>
              <c:strCache>
                <c:ptCount val="1"/>
                <c:pt idx="0">
                  <c:v>DELINQUENCY RATE</c:v>
                </c:pt>
              </c:strCache>
            </c:strRef>
          </c:tx>
          <c:val>
            <c:numRef>
              <c:f>CRECOM!$A$49</c:f>
              <c:numCache>
                <c:formatCode>General</c:formatCode>
                <c:ptCount val="1"/>
                <c:pt idx="0">
                  <c:v>0</c:v>
                </c:pt>
              </c:numCache>
            </c:numRef>
          </c:val>
        </c:ser>
        <c:firstSliceAng val="0"/>
      </c:pieChart>
    </c:plotArea>
    <c:legend>
      <c:legendPos val="r"/>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30</xdr:row>
      <xdr:rowOff>0</xdr:rowOff>
    </xdr:from>
    <xdr:to>
      <xdr:col>5</xdr:col>
      <xdr:colOff>777875</xdr:colOff>
      <xdr:row>44</xdr:row>
      <xdr:rowOff>76200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xdr:row>
      <xdr:rowOff>0</xdr:rowOff>
    </xdr:from>
    <xdr:to>
      <xdr:col>6</xdr:col>
      <xdr:colOff>342900</xdr:colOff>
      <xdr:row>22</xdr:row>
      <xdr:rowOff>114300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257174</xdr:colOff>
      <xdr:row>50</xdr:row>
      <xdr:rowOff>47624</xdr:rowOff>
    </xdr:from>
    <xdr:to>
      <xdr:col>7</xdr:col>
      <xdr:colOff>9524</xdr:colOff>
      <xdr:row>66</xdr:row>
      <xdr:rowOff>152399</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ersonal/My%20Documents/2011%20GA/MANAGERS%20FILE/LOAN%20RELEASES%20AND%20COLLECTION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yearly Trend"/>
      <sheetName val="Aging of Rec."/>
      <sheetName val="5 YR.TREND SHEET"/>
    </sheetNames>
    <sheetDataSet>
      <sheetData sheetId="0"/>
      <sheetData sheetId="1">
        <row r="3">
          <cell r="B3">
            <v>2006</v>
          </cell>
          <cell r="C3">
            <v>2007</v>
          </cell>
          <cell r="D3">
            <v>2008</v>
          </cell>
          <cell r="E3">
            <v>2009</v>
          </cell>
          <cell r="F3">
            <v>2010</v>
          </cell>
          <cell r="G3">
            <v>2011</v>
          </cell>
        </row>
        <row r="4">
          <cell r="A4" t="str">
            <v>LOAN RELEASES</v>
          </cell>
          <cell r="B4">
            <v>5695945</v>
          </cell>
          <cell r="C4">
            <v>6043332</v>
          </cell>
          <cell r="D4">
            <v>7340518</v>
          </cell>
          <cell r="E4">
            <v>8654085</v>
          </cell>
          <cell r="F4">
            <v>9115115</v>
          </cell>
          <cell r="G4">
            <v>10650399</v>
          </cell>
        </row>
        <row r="5">
          <cell r="A5" t="str">
            <v>LOAN COLLECTION</v>
          </cell>
          <cell r="B5">
            <v>5571014.21</v>
          </cell>
          <cell r="C5">
            <v>4998725.16</v>
          </cell>
          <cell r="D5">
            <v>5141405.41</v>
          </cell>
          <cell r="E5">
            <v>7564548.1299999999</v>
          </cell>
          <cell r="F5">
            <v>9639547.3100000005</v>
          </cell>
          <cell r="G5">
            <v>10999195.710000001</v>
          </cell>
        </row>
        <row r="6">
          <cell r="A6" t="str">
            <v>LOAN PROCESS</v>
          </cell>
          <cell r="E6">
            <v>8070535</v>
          </cell>
          <cell r="F6">
            <v>10148286</v>
          </cell>
          <cell r="G6">
            <v>11990632</v>
          </cell>
        </row>
        <row r="24">
          <cell r="B24">
            <v>2006</v>
          </cell>
          <cell r="C24">
            <v>2007</v>
          </cell>
          <cell r="D24">
            <v>2008</v>
          </cell>
          <cell r="E24">
            <v>2009</v>
          </cell>
          <cell r="F24">
            <v>2010</v>
          </cell>
          <cell r="G24">
            <v>2011</v>
          </cell>
        </row>
        <row r="25">
          <cell r="A25" t="str">
            <v># OF BORROWERS</v>
          </cell>
          <cell r="B25">
            <v>272</v>
          </cell>
          <cell r="C25">
            <v>231</v>
          </cell>
          <cell r="D25">
            <v>305</v>
          </cell>
          <cell r="E25">
            <v>364</v>
          </cell>
          <cell r="F25">
            <v>248</v>
          </cell>
          <cell r="G25">
            <v>243</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J34"/>
  <sheetViews>
    <sheetView topLeftCell="A10" workbookViewId="0">
      <selection activeCell="B36" sqref="B36"/>
    </sheetView>
  </sheetViews>
  <sheetFormatPr defaultRowHeight="15"/>
  <sheetData>
    <row r="1" spans="1:10" ht="21">
      <c r="A1" s="1" t="s">
        <v>0</v>
      </c>
      <c r="B1" s="1"/>
      <c r="C1" s="1"/>
      <c r="D1" s="1"/>
      <c r="E1" s="1"/>
    </row>
    <row r="2" spans="1:10" ht="21">
      <c r="A2" s="1"/>
      <c r="B2" s="1" t="s">
        <v>1</v>
      </c>
      <c r="C2" s="1"/>
      <c r="D2" s="1"/>
      <c r="E2" s="1"/>
    </row>
    <row r="3" spans="1:10" ht="21">
      <c r="A3" s="1"/>
      <c r="B3" s="1"/>
      <c r="C3" s="1"/>
      <c r="D3" s="1"/>
      <c r="E3" s="1"/>
    </row>
    <row r="4" spans="1:10" ht="18.75">
      <c r="B4" s="7" t="s">
        <v>2</v>
      </c>
      <c r="C4" s="7"/>
      <c r="D4" s="7"/>
    </row>
    <row r="5" spans="1:10" ht="18.75">
      <c r="B5" s="7" t="s">
        <v>3</v>
      </c>
      <c r="C5" s="7"/>
      <c r="D5" s="7"/>
    </row>
    <row r="7" spans="1:10" ht="15.75">
      <c r="A7" s="8" t="s">
        <v>4</v>
      </c>
      <c r="B7" s="8" t="s">
        <v>165</v>
      </c>
      <c r="C7" s="8"/>
      <c r="D7" s="8"/>
      <c r="E7" s="8"/>
      <c r="F7" s="8"/>
      <c r="G7" s="8"/>
      <c r="H7" s="8"/>
      <c r="I7" s="8"/>
      <c r="J7" s="8"/>
    </row>
    <row r="8" spans="1:10" ht="15.75">
      <c r="A8" s="8"/>
      <c r="B8" s="8"/>
      <c r="C8" s="8"/>
      <c r="D8" s="8"/>
      <c r="E8" s="8"/>
      <c r="F8" s="8"/>
      <c r="G8" s="8"/>
      <c r="H8" s="8"/>
      <c r="I8" s="8"/>
      <c r="J8" s="8"/>
    </row>
    <row r="9" spans="1:10">
      <c r="A9" s="2" t="s">
        <v>6</v>
      </c>
      <c r="B9" s="2"/>
      <c r="C9" s="2"/>
      <c r="D9" s="2"/>
    </row>
    <row r="10" spans="1:10">
      <c r="A10" s="2" t="s">
        <v>7</v>
      </c>
      <c r="B10" s="2"/>
      <c r="C10" s="2"/>
      <c r="D10" s="2"/>
    </row>
    <row r="12" spans="1:10">
      <c r="A12" s="2" t="s">
        <v>8</v>
      </c>
      <c r="B12" s="2"/>
      <c r="C12" s="2"/>
      <c r="D12" s="2"/>
      <c r="E12" s="2"/>
    </row>
    <row r="14" spans="1:10">
      <c r="A14" t="s">
        <v>9</v>
      </c>
      <c r="D14" t="s">
        <v>66</v>
      </c>
    </row>
    <row r="15" spans="1:10">
      <c r="A15" t="s">
        <v>67</v>
      </c>
    </row>
    <row r="16" spans="1:10">
      <c r="A16" t="s">
        <v>68</v>
      </c>
    </row>
    <row r="17" spans="1:2">
      <c r="A17" t="s">
        <v>69</v>
      </c>
    </row>
    <row r="18" spans="1:2">
      <c r="A18" t="s">
        <v>70</v>
      </c>
    </row>
    <row r="19" spans="1:2">
      <c r="A19" t="s">
        <v>71</v>
      </c>
    </row>
    <row r="20" spans="1:2">
      <c r="A20" t="s">
        <v>72</v>
      </c>
    </row>
    <row r="21" spans="1:2">
      <c r="A21" t="s">
        <v>73</v>
      </c>
    </row>
    <row r="22" spans="1:2">
      <c r="A22" t="s">
        <v>74</v>
      </c>
    </row>
    <row r="23" spans="1:2">
      <c r="A23" t="s">
        <v>75</v>
      </c>
    </row>
    <row r="27" spans="1:2">
      <c r="A27" t="s">
        <v>166</v>
      </c>
    </row>
    <row r="28" spans="1:2">
      <c r="B28" t="s">
        <v>167</v>
      </c>
    </row>
    <row r="29" spans="1:2">
      <c r="B29" t="s">
        <v>168</v>
      </c>
    </row>
    <row r="30" spans="1:2">
      <c r="B30" t="s">
        <v>169</v>
      </c>
    </row>
    <row r="31" spans="1:2">
      <c r="B31" t="s">
        <v>170</v>
      </c>
    </row>
    <row r="32" spans="1:2">
      <c r="B32" t="s">
        <v>171</v>
      </c>
    </row>
    <row r="33" spans="2:2">
      <c r="B33" t="s">
        <v>172</v>
      </c>
    </row>
    <row r="34" spans="2:2">
      <c r="B34" t="s">
        <v>173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G42"/>
  <sheetViews>
    <sheetView topLeftCell="A4" workbookViewId="0">
      <selection activeCell="D17" sqref="D17"/>
    </sheetView>
  </sheetViews>
  <sheetFormatPr defaultColWidth="40.7109375" defaultRowHeight="15" customHeight="1"/>
  <cols>
    <col min="1" max="16384" width="40.7109375" style="68"/>
  </cols>
  <sheetData>
    <row r="1" spans="1:7" ht="15" customHeight="1">
      <c r="A1" s="220"/>
      <c r="B1" s="220"/>
      <c r="C1" s="220"/>
      <c r="D1" s="220"/>
      <c r="E1" s="220"/>
      <c r="F1" s="220"/>
      <c r="G1" s="219"/>
    </row>
    <row r="2" spans="1:7" ht="12" customHeight="1">
      <c r="A2" s="220" t="s">
        <v>192</v>
      </c>
      <c r="B2" s="220"/>
      <c r="C2" s="220"/>
      <c r="D2" s="220"/>
      <c r="E2" s="220"/>
      <c r="F2" s="220"/>
      <c r="G2" s="219"/>
    </row>
    <row r="3" spans="1:7" ht="12" customHeight="1">
      <c r="A3" s="220" t="s">
        <v>193</v>
      </c>
      <c r="B3" s="220"/>
      <c r="C3" s="220"/>
      <c r="D3" s="220"/>
      <c r="E3" s="220"/>
      <c r="F3" s="220"/>
    </row>
    <row r="4" spans="1:7" ht="12" customHeight="1">
      <c r="A4" s="217" t="s">
        <v>194</v>
      </c>
      <c r="B4" s="217"/>
      <c r="C4" s="217"/>
      <c r="D4" s="217"/>
      <c r="E4" s="217"/>
      <c r="F4" s="217"/>
    </row>
    <row r="5" spans="1:7" ht="12" customHeight="1">
      <c r="A5" s="217"/>
      <c r="B5" s="217"/>
      <c r="C5" s="217"/>
      <c r="D5" s="217"/>
      <c r="E5" s="217"/>
      <c r="F5" s="217"/>
      <c r="G5" s="219"/>
    </row>
    <row r="6" spans="1:7" ht="12" customHeight="1">
      <c r="A6" s="218" t="s">
        <v>195</v>
      </c>
      <c r="B6" s="218"/>
      <c r="C6" s="218"/>
      <c r="D6" s="218"/>
      <c r="E6" s="218"/>
      <c r="F6" s="218"/>
      <c r="G6" s="219"/>
    </row>
    <row r="7" spans="1:7" ht="12" customHeight="1" thickBot="1">
      <c r="A7" s="94"/>
      <c r="B7" s="94"/>
      <c r="C7" s="94"/>
      <c r="D7" s="94"/>
      <c r="E7" s="94"/>
      <c r="F7" s="94"/>
    </row>
    <row r="8" spans="1:7" ht="15" customHeight="1" thickBot="1">
      <c r="A8" s="95" t="s">
        <v>196</v>
      </c>
      <c r="B8" s="96" t="s">
        <v>197</v>
      </c>
      <c r="C8" s="96" t="s">
        <v>198</v>
      </c>
      <c r="D8" s="96" t="s">
        <v>199</v>
      </c>
      <c r="E8" s="96" t="s">
        <v>200</v>
      </c>
      <c r="F8" s="96" t="s">
        <v>201</v>
      </c>
    </row>
    <row r="9" spans="1:7" ht="15" customHeight="1">
      <c r="A9" s="211" t="s">
        <v>202</v>
      </c>
      <c r="B9" s="194" t="s">
        <v>203</v>
      </c>
      <c r="C9" s="97" t="s">
        <v>204</v>
      </c>
      <c r="D9" s="214" t="s">
        <v>207</v>
      </c>
      <c r="E9" s="194" t="s">
        <v>208</v>
      </c>
      <c r="F9" s="206"/>
      <c r="G9" s="187"/>
    </row>
    <row r="10" spans="1:7" ht="15" customHeight="1">
      <c r="A10" s="212"/>
      <c r="B10" s="195"/>
      <c r="C10" s="97" t="s">
        <v>205</v>
      </c>
      <c r="D10" s="215"/>
      <c r="E10" s="195"/>
      <c r="F10" s="207"/>
      <c r="G10" s="187"/>
    </row>
    <row r="11" spans="1:7" ht="55.5" customHeight="1" thickBot="1">
      <c r="A11" s="213"/>
      <c r="B11" s="196"/>
      <c r="C11" s="98" t="s">
        <v>206</v>
      </c>
      <c r="D11" s="216"/>
      <c r="E11" s="196"/>
      <c r="F11" s="208"/>
      <c r="G11" s="187"/>
    </row>
    <row r="12" spans="1:7" ht="15" customHeight="1">
      <c r="A12" s="211" t="s">
        <v>209</v>
      </c>
      <c r="B12" s="194" t="s">
        <v>210</v>
      </c>
      <c r="C12" s="97" t="s">
        <v>211</v>
      </c>
      <c r="D12" s="214" t="s">
        <v>213</v>
      </c>
      <c r="E12" s="194" t="s">
        <v>208</v>
      </c>
      <c r="F12" s="206"/>
      <c r="G12" s="187"/>
    </row>
    <row r="13" spans="1:7" ht="73.5" customHeight="1" thickBot="1">
      <c r="A13" s="213"/>
      <c r="B13" s="196"/>
      <c r="C13" s="98" t="s">
        <v>212</v>
      </c>
      <c r="D13" s="216"/>
      <c r="E13" s="196"/>
      <c r="F13" s="208"/>
      <c r="G13" s="187"/>
    </row>
    <row r="14" spans="1:7" ht="15" customHeight="1">
      <c r="A14" s="211" t="s">
        <v>214</v>
      </c>
      <c r="B14" s="211" t="s">
        <v>215</v>
      </c>
      <c r="C14" s="97"/>
      <c r="D14" s="99" t="s">
        <v>221</v>
      </c>
      <c r="E14" s="194" t="s">
        <v>208</v>
      </c>
      <c r="F14" s="206"/>
      <c r="G14" s="187"/>
    </row>
    <row r="15" spans="1:7" ht="15" customHeight="1">
      <c r="A15" s="212"/>
      <c r="B15" s="212"/>
      <c r="C15" s="97" t="s">
        <v>216</v>
      </c>
      <c r="D15" s="99" t="s">
        <v>148</v>
      </c>
      <c r="E15" s="195"/>
      <c r="F15" s="207"/>
      <c r="G15" s="187"/>
    </row>
    <row r="16" spans="1:7" ht="15" customHeight="1">
      <c r="A16" s="212"/>
      <c r="B16" s="212"/>
      <c r="C16" s="97" t="s">
        <v>217</v>
      </c>
      <c r="D16" s="100"/>
      <c r="E16" s="195"/>
      <c r="F16" s="207"/>
      <c r="G16" s="187"/>
    </row>
    <row r="17" spans="1:7" ht="15" customHeight="1">
      <c r="A17" s="212"/>
      <c r="B17" s="212"/>
      <c r="C17" s="97" t="s">
        <v>218</v>
      </c>
      <c r="D17" s="100"/>
      <c r="E17" s="195"/>
      <c r="F17" s="207"/>
      <c r="G17" s="187"/>
    </row>
    <row r="18" spans="1:7" ht="15" customHeight="1">
      <c r="A18" s="212"/>
      <c r="B18" s="212"/>
      <c r="C18" s="97" t="s">
        <v>219</v>
      </c>
      <c r="D18" s="100"/>
      <c r="E18" s="195"/>
      <c r="F18" s="207"/>
      <c r="G18" s="187"/>
    </row>
    <row r="19" spans="1:7" ht="26.25" customHeight="1" thickBot="1">
      <c r="A19" s="213"/>
      <c r="B19" s="213"/>
      <c r="C19" s="98" t="s">
        <v>220</v>
      </c>
      <c r="D19" s="101"/>
      <c r="E19" s="196"/>
      <c r="F19" s="208"/>
      <c r="G19" s="187"/>
    </row>
    <row r="20" spans="1:7" ht="15" customHeight="1">
      <c r="A20" s="211" t="s">
        <v>222</v>
      </c>
      <c r="B20" s="191" t="s">
        <v>223</v>
      </c>
      <c r="C20" s="102" t="s">
        <v>224</v>
      </c>
      <c r="D20" s="194" t="s">
        <v>226</v>
      </c>
      <c r="E20" s="200"/>
      <c r="F20" s="200" t="s">
        <v>227</v>
      </c>
      <c r="G20" s="187"/>
    </row>
    <row r="21" spans="1:7" ht="28.5" customHeight="1" thickBot="1">
      <c r="A21" s="212"/>
      <c r="B21" s="193"/>
      <c r="C21" s="103" t="s">
        <v>225</v>
      </c>
      <c r="D21" s="195"/>
      <c r="E21" s="201"/>
      <c r="F21" s="201"/>
      <c r="G21" s="187"/>
    </row>
    <row r="22" spans="1:7" ht="15" customHeight="1">
      <c r="A22" s="195"/>
      <c r="B22" s="191" t="s">
        <v>228</v>
      </c>
      <c r="C22" s="104" t="s">
        <v>229</v>
      </c>
      <c r="D22" s="198"/>
      <c r="E22" s="201"/>
      <c r="F22" s="201"/>
      <c r="G22" s="187"/>
    </row>
    <row r="23" spans="1:7" ht="15" customHeight="1">
      <c r="A23" s="195"/>
      <c r="B23" s="192"/>
      <c r="C23" s="104" t="s">
        <v>230</v>
      </c>
      <c r="D23" s="198"/>
      <c r="E23" s="201"/>
      <c r="F23" s="201"/>
      <c r="G23" s="187"/>
    </row>
    <row r="24" spans="1:7" ht="15" customHeight="1">
      <c r="A24" s="195"/>
      <c r="B24" s="192"/>
      <c r="C24" s="104" t="s">
        <v>231</v>
      </c>
      <c r="D24" s="198"/>
      <c r="E24" s="201"/>
      <c r="F24" s="201"/>
      <c r="G24" s="187"/>
    </row>
    <row r="25" spans="1:7" ht="33" customHeight="1" thickBot="1">
      <c r="A25" s="195"/>
      <c r="B25" s="193"/>
      <c r="C25" s="105" t="s">
        <v>232</v>
      </c>
      <c r="D25" s="198"/>
      <c r="E25" s="201"/>
      <c r="F25" s="201"/>
      <c r="G25" s="187"/>
    </row>
    <row r="26" spans="1:7" ht="15" customHeight="1">
      <c r="A26" s="209"/>
      <c r="B26" s="102" t="s">
        <v>233</v>
      </c>
      <c r="C26" s="106" t="s">
        <v>235</v>
      </c>
      <c r="D26" s="198"/>
      <c r="E26" s="201"/>
      <c r="F26" s="201"/>
      <c r="G26" s="187"/>
    </row>
    <row r="27" spans="1:7" ht="15" customHeight="1">
      <c r="A27" s="209"/>
      <c r="B27" s="102" t="s">
        <v>234</v>
      </c>
      <c r="C27" s="106" t="s">
        <v>236</v>
      </c>
      <c r="D27" s="198"/>
      <c r="E27" s="201"/>
      <c r="F27" s="201"/>
      <c r="G27" s="187"/>
    </row>
    <row r="28" spans="1:7" ht="15" customHeight="1">
      <c r="A28" s="209"/>
      <c r="B28" s="107"/>
      <c r="C28" s="106" t="s">
        <v>237</v>
      </c>
      <c r="D28" s="198"/>
      <c r="E28" s="201"/>
      <c r="F28" s="201"/>
      <c r="G28" s="187"/>
    </row>
    <row r="29" spans="1:7" ht="15" customHeight="1">
      <c r="A29" s="209"/>
      <c r="B29" s="107"/>
      <c r="C29" s="106" t="s">
        <v>238</v>
      </c>
      <c r="D29" s="198"/>
      <c r="E29" s="201"/>
      <c r="F29" s="201"/>
      <c r="G29" s="187"/>
    </row>
    <row r="30" spans="1:7" ht="33.75" customHeight="1" thickBot="1">
      <c r="A30" s="210"/>
      <c r="B30" s="108"/>
      <c r="C30" s="109" t="s">
        <v>239</v>
      </c>
      <c r="D30" s="199"/>
      <c r="E30" s="202"/>
      <c r="F30" s="202"/>
      <c r="G30" s="187"/>
    </row>
    <row r="31" spans="1:7" ht="15" customHeight="1">
      <c r="A31" s="203" t="s">
        <v>240</v>
      </c>
      <c r="B31" s="191" t="s">
        <v>241</v>
      </c>
      <c r="C31" s="97"/>
      <c r="D31" s="194" t="s">
        <v>207</v>
      </c>
      <c r="E31" s="194"/>
      <c r="F31" s="206"/>
      <c r="G31" s="187"/>
    </row>
    <row r="32" spans="1:7" ht="15" customHeight="1">
      <c r="A32" s="204"/>
      <c r="B32" s="192"/>
      <c r="C32" s="97" t="s">
        <v>242</v>
      </c>
      <c r="D32" s="195"/>
      <c r="E32" s="195"/>
      <c r="F32" s="207"/>
      <c r="G32" s="187"/>
    </row>
    <row r="33" spans="1:7" ht="15" customHeight="1">
      <c r="A33" s="204"/>
      <c r="B33" s="192"/>
      <c r="C33" s="97" t="s">
        <v>243</v>
      </c>
      <c r="D33" s="195"/>
      <c r="E33" s="195"/>
      <c r="F33" s="207"/>
      <c r="G33" s="187"/>
    </row>
    <row r="34" spans="1:7" ht="15" customHeight="1">
      <c r="A34" s="204"/>
      <c r="B34" s="192"/>
      <c r="C34" s="97" t="s">
        <v>244</v>
      </c>
      <c r="D34" s="195"/>
      <c r="E34" s="195"/>
      <c r="F34" s="207"/>
      <c r="G34" s="187"/>
    </row>
    <row r="35" spans="1:7" ht="15" customHeight="1">
      <c r="A35" s="204"/>
      <c r="B35" s="192"/>
      <c r="C35" s="97" t="s">
        <v>245</v>
      </c>
      <c r="D35" s="195"/>
      <c r="E35" s="195"/>
      <c r="F35" s="207"/>
      <c r="G35" s="187"/>
    </row>
    <row r="36" spans="1:7" ht="42.75" customHeight="1" thickBot="1">
      <c r="A36" s="205"/>
      <c r="B36" s="193"/>
      <c r="C36" s="98" t="s">
        <v>246</v>
      </c>
      <c r="D36" s="196"/>
      <c r="E36" s="196"/>
      <c r="F36" s="208"/>
      <c r="G36" s="187"/>
    </row>
    <row r="37" spans="1:7" ht="78.75" customHeight="1" thickBot="1">
      <c r="A37" s="110" t="s">
        <v>247</v>
      </c>
      <c r="B37" s="98" t="s">
        <v>248</v>
      </c>
      <c r="C37" s="98" t="s">
        <v>249</v>
      </c>
      <c r="D37" s="96" t="s">
        <v>250</v>
      </c>
      <c r="E37" s="111" t="s">
        <v>208</v>
      </c>
      <c r="F37" s="101"/>
    </row>
    <row r="38" spans="1:7" ht="15" customHeight="1">
      <c r="A38" s="188" t="s">
        <v>251</v>
      </c>
      <c r="B38" s="191" t="s">
        <v>252</v>
      </c>
      <c r="C38" s="97" t="s">
        <v>253</v>
      </c>
      <c r="D38" s="194" t="s">
        <v>255</v>
      </c>
      <c r="E38" s="197" t="s">
        <v>208</v>
      </c>
      <c r="F38" s="200"/>
      <c r="G38" s="187"/>
    </row>
    <row r="39" spans="1:7" ht="15" customHeight="1">
      <c r="A39" s="189"/>
      <c r="B39" s="192"/>
      <c r="C39" s="112" t="s">
        <v>333</v>
      </c>
      <c r="D39" s="195"/>
      <c r="E39" s="198"/>
      <c r="F39" s="201"/>
      <c r="G39" s="187"/>
    </row>
    <row r="40" spans="1:7" ht="36" customHeight="1" thickBot="1">
      <c r="A40" s="190"/>
      <c r="B40" s="193"/>
      <c r="C40" s="98" t="s">
        <v>254</v>
      </c>
      <c r="D40" s="196"/>
      <c r="E40" s="199"/>
      <c r="F40" s="202"/>
      <c r="G40" s="187"/>
    </row>
    <row r="41" spans="1:7" ht="120" customHeight="1" thickBot="1">
      <c r="A41" s="103" t="s">
        <v>256</v>
      </c>
      <c r="B41" s="98" t="s">
        <v>257</v>
      </c>
      <c r="C41" s="98" t="s">
        <v>258</v>
      </c>
      <c r="D41" s="96" t="s">
        <v>255</v>
      </c>
      <c r="E41" s="111" t="s">
        <v>208</v>
      </c>
      <c r="F41" s="101"/>
    </row>
    <row r="42" spans="1:7" ht="15" customHeight="1">
      <c r="A42" s="113"/>
    </row>
  </sheetData>
  <mergeCells count="54">
    <mergeCell ref="A4:F4"/>
    <mergeCell ref="A5:F5"/>
    <mergeCell ref="A6:F6"/>
    <mergeCell ref="G5:G6"/>
    <mergeCell ref="A1:F1"/>
    <mergeCell ref="A2:F2"/>
    <mergeCell ref="G1:G2"/>
    <mergeCell ref="A3:F3"/>
    <mergeCell ref="G12:G13"/>
    <mergeCell ref="A9:A11"/>
    <mergeCell ref="B9:B11"/>
    <mergeCell ref="D9:D11"/>
    <mergeCell ref="E9:E11"/>
    <mergeCell ref="F9:F11"/>
    <mergeCell ref="G9:G11"/>
    <mergeCell ref="A12:A13"/>
    <mergeCell ref="B12:B13"/>
    <mergeCell ref="D12:D13"/>
    <mergeCell ref="E12:E13"/>
    <mergeCell ref="F12:F13"/>
    <mergeCell ref="A14:A19"/>
    <mergeCell ref="B14:B19"/>
    <mergeCell ref="E14:E19"/>
    <mergeCell ref="F14:F19"/>
    <mergeCell ref="G14:G19"/>
    <mergeCell ref="G20:G21"/>
    <mergeCell ref="A22:A25"/>
    <mergeCell ref="B22:B25"/>
    <mergeCell ref="D22:D25"/>
    <mergeCell ref="E22:E25"/>
    <mergeCell ref="F22:F25"/>
    <mergeCell ref="G22:G25"/>
    <mergeCell ref="A20:A21"/>
    <mergeCell ref="B20:B21"/>
    <mergeCell ref="D20:D21"/>
    <mergeCell ref="E20:E21"/>
    <mergeCell ref="F20:F21"/>
    <mergeCell ref="A26:A30"/>
    <mergeCell ref="D26:D30"/>
    <mergeCell ref="E26:E30"/>
    <mergeCell ref="F26:F30"/>
    <mergeCell ref="G26:G30"/>
    <mergeCell ref="G31:G36"/>
    <mergeCell ref="A38:A40"/>
    <mergeCell ref="B38:B40"/>
    <mergeCell ref="D38:D40"/>
    <mergeCell ref="E38:E40"/>
    <mergeCell ref="F38:F40"/>
    <mergeCell ref="G38:G40"/>
    <mergeCell ref="A31:A36"/>
    <mergeCell ref="B31:B36"/>
    <mergeCell ref="D31:D36"/>
    <mergeCell ref="E31:E36"/>
    <mergeCell ref="F31:F36"/>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E225"/>
  <sheetViews>
    <sheetView tabSelected="1" topLeftCell="C101" zoomScale="110" zoomScaleNormal="110" workbookViewId="0">
      <selection activeCell="I33" sqref="I33"/>
    </sheetView>
  </sheetViews>
  <sheetFormatPr defaultRowHeight="11.25"/>
  <cols>
    <col min="1" max="16384" width="9.140625" style="93"/>
  </cols>
  <sheetData>
    <row r="1" spans="1:1" ht="12.75">
      <c r="A1" s="160" t="s">
        <v>491</v>
      </c>
    </row>
    <row r="2" spans="1:1" ht="12.75">
      <c r="A2" s="160" t="s">
        <v>492</v>
      </c>
    </row>
    <row r="3" spans="1:1" ht="12.75">
      <c r="A3" s="160" t="s">
        <v>493</v>
      </c>
    </row>
    <row r="4" spans="1:1" ht="12.75">
      <c r="A4" s="160" t="s">
        <v>494</v>
      </c>
    </row>
    <row r="5" spans="1:1" ht="13.5">
      <c r="A5" s="161"/>
    </row>
    <row r="6" spans="1:1" ht="13.5">
      <c r="A6" s="161"/>
    </row>
    <row r="7" spans="1:1" ht="13.5">
      <c r="A7" s="161"/>
    </row>
    <row r="8" spans="1:1" ht="12.75">
      <c r="A8" s="162" t="s">
        <v>495</v>
      </c>
    </row>
    <row r="9" spans="1:1" ht="13.5">
      <c r="A9" s="161"/>
    </row>
    <row r="10" spans="1:1" ht="13.5">
      <c r="A10" s="161"/>
    </row>
    <row r="11" spans="1:1" ht="13.5">
      <c r="A11" s="161"/>
    </row>
    <row r="12" spans="1:1" ht="13.5">
      <c r="A12" s="161"/>
    </row>
    <row r="13" spans="1:1" ht="12.75">
      <c r="A13" s="163" t="s">
        <v>510</v>
      </c>
    </row>
    <row r="14" spans="1:1" ht="13.5">
      <c r="A14" s="164" t="s">
        <v>511</v>
      </c>
    </row>
    <row r="15" spans="1:1" ht="13.5">
      <c r="A15" s="164" t="s">
        <v>512</v>
      </c>
    </row>
    <row r="16" spans="1:1" ht="13.5">
      <c r="A16" s="164" t="s">
        <v>513</v>
      </c>
    </row>
    <row r="17" spans="1:1" ht="12.75">
      <c r="A17" s="163" t="s">
        <v>514</v>
      </c>
    </row>
    <row r="18" spans="1:1" ht="13.5">
      <c r="A18" s="164" t="s">
        <v>515</v>
      </c>
    </row>
    <row r="19" spans="1:1" ht="13.5">
      <c r="A19" s="164" t="s">
        <v>516</v>
      </c>
    </row>
    <row r="20" spans="1:1" ht="12.75">
      <c r="A20" s="163" t="s">
        <v>517</v>
      </c>
    </row>
    <row r="21" spans="1:1" ht="12.75">
      <c r="A21" s="163" t="s">
        <v>518</v>
      </c>
    </row>
    <row r="22" spans="1:1" ht="13.5">
      <c r="A22" s="164" t="s">
        <v>519</v>
      </c>
    </row>
    <row r="23" spans="1:1" ht="13.5">
      <c r="A23" s="164" t="s">
        <v>520</v>
      </c>
    </row>
    <row r="24" spans="1:1" ht="13.5">
      <c r="A24" s="164" t="s">
        <v>521</v>
      </c>
    </row>
    <row r="25" spans="1:1" ht="12.75">
      <c r="A25" s="163" t="s">
        <v>522</v>
      </c>
    </row>
    <row r="26" spans="1:1" ht="13.5">
      <c r="A26" s="164" t="s">
        <v>523</v>
      </c>
    </row>
    <row r="27" spans="1:1" ht="13.5">
      <c r="A27" s="164" t="s">
        <v>524</v>
      </c>
    </row>
    <row r="28" spans="1:1" ht="13.5">
      <c r="A28" s="164" t="s">
        <v>525</v>
      </c>
    </row>
    <row r="29" spans="1:1" ht="13.5">
      <c r="A29" s="164" t="s">
        <v>526</v>
      </c>
    </row>
    <row r="30" spans="1:1" ht="12.75">
      <c r="A30" s="163" t="s">
        <v>527</v>
      </c>
    </row>
    <row r="31" spans="1:1" ht="13.5">
      <c r="A31" s="164" t="s">
        <v>528</v>
      </c>
    </row>
    <row r="32" spans="1:1" ht="13.5">
      <c r="A32" s="164" t="s">
        <v>529</v>
      </c>
    </row>
    <row r="33" spans="1:1" ht="13.5">
      <c r="A33" s="164" t="s">
        <v>530</v>
      </c>
    </row>
    <row r="34" spans="1:1" ht="13.5">
      <c r="A34" s="164" t="s">
        <v>531</v>
      </c>
    </row>
    <row r="35" spans="1:1" ht="13.5">
      <c r="A35" s="164" t="s">
        <v>532</v>
      </c>
    </row>
    <row r="36" spans="1:1" ht="13.5">
      <c r="A36" s="164" t="s">
        <v>533</v>
      </c>
    </row>
    <row r="37" spans="1:1" ht="13.5">
      <c r="A37" s="164" t="s">
        <v>534</v>
      </c>
    </row>
    <row r="38" spans="1:1" ht="13.5">
      <c r="A38" s="164" t="s">
        <v>535</v>
      </c>
    </row>
    <row r="39" spans="1:1" ht="13.5">
      <c r="A39" s="164" t="s">
        <v>536</v>
      </c>
    </row>
    <row r="40" spans="1:1" ht="13.5">
      <c r="A40" s="164" t="s">
        <v>537</v>
      </c>
    </row>
    <row r="41" spans="1:1" ht="13.5">
      <c r="A41" s="164" t="s">
        <v>538</v>
      </c>
    </row>
    <row r="42" spans="1:1" ht="13.5">
      <c r="A42" s="164" t="s">
        <v>539</v>
      </c>
    </row>
    <row r="43" spans="1:1" ht="12.75">
      <c r="A43" s="163" t="s">
        <v>540</v>
      </c>
    </row>
    <row r="44" spans="1:1" ht="13.5">
      <c r="A44" s="164" t="s">
        <v>541</v>
      </c>
    </row>
    <row r="45" spans="1:1" ht="13.5">
      <c r="A45" s="164" t="s">
        <v>542</v>
      </c>
    </row>
    <row r="46" spans="1:1" ht="13.5">
      <c r="A46" s="164" t="s">
        <v>543</v>
      </c>
    </row>
    <row r="47" spans="1:1" ht="13.5">
      <c r="A47" s="164" t="s">
        <v>544</v>
      </c>
    </row>
    <row r="48" spans="1:1" ht="13.5">
      <c r="A48" s="164" t="s">
        <v>545</v>
      </c>
    </row>
    <row r="49" spans="1:1" ht="13.5">
      <c r="A49" s="164" t="s">
        <v>546</v>
      </c>
    </row>
    <row r="50" spans="1:1" ht="13.5">
      <c r="A50" s="164" t="s">
        <v>547</v>
      </c>
    </row>
    <row r="51" spans="1:1" ht="13.5">
      <c r="A51" s="164" t="s">
        <v>548</v>
      </c>
    </row>
    <row r="52" spans="1:1" ht="13.5">
      <c r="A52" s="164" t="s">
        <v>549</v>
      </c>
    </row>
    <row r="53" spans="1:1" ht="13.5">
      <c r="A53" s="164" t="s">
        <v>550</v>
      </c>
    </row>
    <row r="54" spans="1:1" ht="13.5">
      <c r="A54" s="164" t="s">
        <v>551</v>
      </c>
    </row>
    <row r="55" spans="1:1" ht="13.5">
      <c r="A55" s="164" t="s">
        <v>552</v>
      </c>
    </row>
    <row r="56" spans="1:1" ht="13.5">
      <c r="A56" s="164" t="s">
        <v>553</v>
      </c>
    </row>
    <row r="57" spans="1:1" ht="13.5">
      <c r="A57" s="164" t="s">
        <v>554</v>
      </c>
    </row>
    <row r="58" spans="1:1" ht="13.5">
      <c r="A58" s="164" t="s">
        <v>555</v>
      </c>
    </row>
    <row r="59" spans="1:1" ht="13.5">
      <c r="A59" s="164" t="s">
        <v>556</v>
      </c>
    </row>
    <row r="60" spans="1:1" ht="13.5">
      <c r="A60" s="164" t="s">
        <v>557</v>
      </c>
    </row>
    <row r="61" spans="1:1" ht="12.75">
      <c r="A61" s="163" t="s">
        <v>558</v>
      </c>
    </row>
    <row r="62" spans="1:1" ht="13.5">
      <c r="A62" s="164" t="s">
        <v>559</v>
      </c>
    </row>
    <row r="63" spans="1:1" ht="13.5">
      <c r="A63" s="164" t="s">
        <v>560</v>
      </c>
    </row>
    <row r="64" spans="1:1" ht="13.5">
      <c r="A64" s="164" t="s">
        <v>561</v>
      </c>
    </row>
    <row r="65" spans="1:1" ht="13.5">
      <c r="A65" s="164" t="s">
        <v>562</v>
      </c>
    </row>
    <row r="66" spans="1:1" ht="13.5">
      <c r="A66" s="164" t="s">
        <v>563</v>
      </c>
    </row>
    <row r="67" spans="1:1" ht="13.5">
      <c r="A67" s="164" t="s">
        <v>564</v>
      </c>
    </row>
    <row r="68" spans="1:1" ht="12.75">
      <c r="A68" s="163" t="s">
        <v>565</v>
      </c>
    </row>
    <row r="69" spans="1:1" ht="12.75">
      <c r="A69" s="163" t="s">
        <v>566</v>
      </c>
    </row>
    <row r="70" spans="1:1" ht="13.5">
      <c r="A70" s="164" t="s">
        <v>567</v>
      </c>
    </row>
    <row r="71" spans="1:1" ht="12.75">
      <c r="A71" s="163" t="s">
        <v>568</v>
      </c>
    </row>
    <row r="72" spans="1:1" ht="12.75">
      <c r="A72" s="163" t="s">
        <v>569</v>
      </c>
    </row>
    <row r="73" spans="1:1" ht="12.75">
      <c r="A73" s="163" t="s">
        <v>570</v>
      </c>
    </row>
    <row r="74" spans="1:1" ht="12.75">
      <c r="A74" s="163" t="s">
        <v>571</v>
      </c>
    </row>
    <row r="75" spans="1:1" ht="12.75">
      <c r="A75" s="163" t="s">
        <v>572</v>
      </c>
    </row>
    <row r="76" spans="1:1" ht="12.75">
      <c r="A76" s="163" t="s">
        <v>573</v>
      </c>
    </row>
    <row r="77" spans="1:1" ht="13.5">
      <c r="A77" s="164" t="s">
        <v>574</v>
      </c>
    </row>
    <row r="78" spans="1:1" ht="13.5">
      <c r="A78" s="164" t="s">
        <v>575</v>
      </c>
    </row>
    <row r="79" spans="1:1" ht="12.75">
      <c r="A79" s="163" t="s">
        <v>576</v>
      </c>
    </row>
    <row r="80" spans="1:1" ht="13.5">
      <c r="A80" s="164" t="s">
        <v>577</v>
      </c>
    </row>
    <row r="81" spans="1:1" ht="13.5">
      <c r="A81" s="164" t="s">
        <v>578</v>
      </c>
    </row>
    <row r="82" spans="1:1" ht="13.5">
      <c r="A82" s="164" t="s">
        <v>579</v>
      </c>
    </row>
    <row r="83" spans="1:1" ht="13.5">
      <c r="A83" s="164" t="s">
        <v>580</v>
      </c>
    </row>
    <row r="84" spans="1:1" ht="12.75">
      <c r="A84" s="163" t="s">
        <v>581</v>
      </c>
    </row>
    <row r="85" spans="1:1" ht="13.5">
      <c r="A85" s="164" t="s">
        <v>582</v>
      </c>
    </row>
    <row r="86" spans="1:1" ht="13.5">
      <c r="A86" s="164" t="s">
        <v>583</v>
      </c>
    </row>
    <row r="87" spans="1:1" ht="13.5">
      <c r="A87" s="164" t="s">
        <v>584</v>
      </c>
    </row>
    <row r="88" spans="1:1" ht="12.75">
      <c r="A88" s="163" t="s">
        <v>585</v>
      </c>
    </row>
    <row r="89" spans="1:1" ht="12.75">
      <c r="A89" s="163" t="s">
        <v>586</v>
      </c>
    </row>
    <row r="90" spans="1:1" ht="13.5">
      <c r="A90" s="164" t="s">
        <v>587</v>
      </c>
    </row>
    <row r="91" spans="1:1" ht="13.5">
      <c r="A91" s="164" t="s">
        <v>588</v>
      </c>
    </row>
    <row r="92" spans="1:1" ht="13.5">
      <c r="A92" s="164" t="s">
        <v>589</v>
      </c>
    </row>
    <row r="93" spans="1:1" ht="12.75">
      <c r="A93" s="163" t="s">
        <v>590</v>
      </c>
    </row>
    <row r="94" spans="1:1" ht="13.5">
      <c r="A94" s="164" t="s">
        <v>591</v>
      </c>
    </row>
    <row r="95" spans="1:1" ht="13.5">
      <c r="A95" s="164" t="s">
        <v>592</v>
      </c>
    </row>
    <row r="96" spans="1:1" ht="13.5">
      <c r="A96" s="164" t="s">
        <v>593</v>
      </c>
    </row>
    <row r="97" spans="1:1" ht="13.5">
      <c r="A97" s="164" t="s">
        <v>594</v>
      </c>
    </row>
    <row r="98" spans="1:1" ht="12.75">
      <c r="A98" s="163" t="s">
        <v>595</v>
      </c>
    </row>
    <row r="99" spans="1:1" ht="12.75">
      <c r="A99" s="163" t="s">
        <v>596</v>
      </c>
    </row>
    <row r="100" spans="1:1" ht="13.5">
      <c r="A100" s="164" t="s">
        <v>597</v>
      </c>
    </row>
    <row r="101" spans="1:1" ht="13.5">
      <c r="A101" s="164" t="s">
        <v>598</v>
      </c>
    </row>
    <row r="102" spans="1:1" ht="13.5">
      <c r="A102" s="164" t="s">
        <v>599</v>
      </c>
    </row>
    <row r="103" spans="1:1" ht="13.5">
      <c r="A103" s="164" t="s">
        <v>600</v>
      </c>
    </row>
    <row r="104" spans="1:1" ht="13.5">
      <c r="A104" s="164" t="s">
        <v>601</v>
      </c>
    </row>
    <row r="105" spans="1:1" ht="13.5">
      <c r="A105" s="163" t="s">
        <v>602</v>
      </c>
    </row>
    <row r="106" spans="1:1" ht="13.5">
      <c r="A106" s="164" t="s">
        <v>603</v>
      </c>
    </row>
    <row r="107" spans="1:1" ht="13.5">
      <c r="A107" s="164" t="s">
        <v>604</v>
      </c>
    </row>
    <row r="108" spans="1:1" ht="13.5">
      <c r="A108" s="164" t="s">
        <v>605</v>
      </c>
    </row>
    <row r="109" spans="1:1" ht="13.5">
      <c r="A109" s="164" t="s">
        <v>606</v>
      </c>
    </row>
    <row r="110" spans="1:1" ht="13.5">
      <c r="A110" s="164" t="s">
        <v>607</v>
      </c>
    </row>
    <row r="111" spans="1:1" ht="13.5">
      <c r="A111" s="164" t="s">
        <v>608</v>
      </c>
    </row>
    <row r="112" spans="1:1" ht="13.5">
      <c r="A112" s="164" t="s">
        <v>609</v>
      </c>
    </row>
    <row r="113" spans="1:1" ht="13.5">
      <c r="A113" s="164" t="s">
        <v>610</v>
      </c>
    </row>
    <row r="114" spans="1:1" ht="13.5">
      <c r="A114" s="164" t="s">
        <v>611</v>
      </c>
    </row>
    <row r="115" spans="1:1" ht="13.5">
      <c r="A115" s="164" t="s">
        <v>612</v>
      </c>
    </row>
    <row r="116" spans="1:1" ht="13.5">
      <c r="A116" s="164" t="s">
        <v>613</v>
      </c>
    </row>
    <row r="117" spans="1:1" ht="13.5">
      <c r="A117" s="164" t="s">
        <v>614</v>
      </c>
    </row>
    <row r="118" spans="1:1" ht="13.5">
      <c r="A118" s="164" t="s">
        <v>615</v>
      </c>
    </row>
    <row r="119" spans="1:1" ht="13.5">
      <c r="A119" s="163" t="s">
        <v>616</v>
      </c>
    </row>
    <row r="120" spans="1:1" ht="13.5">
      <c r="A120" s="164" t="s">
        <v>617</v>
      </c>
    </row>
    <row r="121" spans="1:1" ht="13.5">
      <c r="A121" s="164" t="s">
        <v>618</v>
      </c>
    </row>
    <row r="122" spans="1:1" ht="13.5">
      <c r="A122" s="164" t="s">
        <v>619</v>
      </c>
    </row>
    <row r="123" spans="1:1" ht="13.5">
      <c r="A123" s="164" t="s">
        <v>620</v>
      </c>
    </row>
    <row r="124" spans="1:1" ht="13.5">
      <c r="A124" s="164" t="s">
        <v>621</v>
      </c>
    </row>
    <row r="125" spans="1:1" ht="13.5">
      <c r="A125" s="164" t="s">
        <v>622</v>
      </c>
    </row>
    <row r="126" spans="1:1" ht="13.5">
      <c r="A126" s="164" t="s">
        <v>623</v>
      </c>
    </row>
    <row r="127" spans="1:1" ht="13.5">
      <c r="A127" s="164" t="s">
        <v>624</v>
      </c>
    </row>
    <row r="128" spans="1:1" ht="13.5">
      <c r="A128" s="164" t="s">
        <v>625</v>
      </c>
    </row>
    <row r="129" spans="1:1" ht="13.5">
      <c r="A129" s="164" t="s">
        <v>626</v>
      </c>
    </row>
    <row r="130" spans="1:1" ht="13.5">
      <c r="A130" s="164" t="s">
        <v>627</v>
      </c>
    </row>
    <row r="131" spans="1:1" ht="12.75">
      <c r="A131" s="163" t="s">
        <v>628</v>
      </c>
    </row>
    <row r="132" spans="1:1" ht="12.75">
      <c r="A132" s="163" t="s">
        <v>629</v>
      </c>
    </row>
    <row r="133" spans="1:1" ht="12.75">
      <c r="A133" s="163" t="s">
        <v>630</v>
      </c>
    </row>
    <row r="134" spans="1:1" ht="13.5">
      <c r="A134" s="164" t="s">
        <v>631</v>
      </c>
    </row>
    <row r="135" spans="1:1" ht="13.5">
      <c r="A135" s="164" t="s">
        <v>632</v>
      </c>
    </row>
    <row r="136" spans="1:1" ht="13.5">
      <c r="A136" s="164" t="s">
        <v>633</v>
      </c>
    </row>
    <row r="137" spans="1:1" ht="13.5">
      <c r="A137" s="164" t="s">
        <v>634</v>
      </c>
    </row>
    <row r="138" spans="1:1" ht="13.5">
      <c r="A138" s="164" t="s">
        <v>635</v>
      </c>
    </row>
    <row r="139" spans="1:1" ht="13.5">
      <c r="A139" s="164" t="s">
        <v>636</v>
      </c>
    </row>
    <row r="140" spans="1:1" ht="13.5">
      <c r="A140" s="164" t="s">
        <v>637</v>
      </c>
    </row>
    <row r="141" spans="1:1" ht="13.5">
      <c r="A141" s="164" t="s">
        <v>638</v>
      </c>
    </row>
    <row r="142" spans="1:1" ht="13.5">
      <c r="A142" s="164" t="s">
        <v>639</v>
      </c>
    </row>
    <row r="143" spans="1:1" ht="13.5">
      <c r="A143" s="164" t="s">
        <v>640</v>
      </c>
    </row>
    <row r="144" spans="1:1" ht="13.5">
      <c r="A144" s="164" t="s">
        <v>641</v>
      </c>
    </row>
    <row r="145" spans="1:1" ht="13.5">
      <c r="A145" s="164" t="s">
        <v>642</v>
      </c>
    </row>
    <row r="146" spans="1:1" ht="13.5">
      <c r="A146" s="164" t="s">
        <v>643</v>
      </c>
    </row>
    <row r="147" spans="1:1" ht="13.5">
      <c r="A147" s="164" t="s">
        <v>644</v>
      </c>
    </row>
    <row r="148" spans="1:1" ht="13.5">
      <c r="A148" s="163" t="s">
        <v>645</v>
      </c>
    </row>
    <row r="149" spans="1:1" ht="13.5">
      <c r="A149" s="163" t="s">
        <v>646</v>
      </c>
    </row>
    <row r="150" spans="1:1" ht="13.5">
      <c r="A150" s="164" t="s">
        <v>647</v>
      </c>
    </row>
    <row r="151" spans="1:1" ht="13.5">
      <c r="A151" s="164" t="s">
        <v>648</v>
      </c>
    </row>
    <row r="152" spans="1:1" ht="13.5">
      <c r="A152" s="164" t="s">
        <v>649</v>
      </c>
    </row>
    <row r="153" spans="1:1" ht="13.5">
      <c r="A153" s="164" t="s">
        <v>650</v>
      </c>
    </row>
    <row r="154" spans="1:1" ht="13.5">
      <c r="A154" s="164" t="s">
        <v>651</v>
      </c>
    </row>
    <row r="155" spans="1:1" ht="12.75">
      <c r="A155" s="163" t="s">
        <v>652</v>
      </c>
    </row>
    <row r="156" spans="1:1" ht="13.5">
      <c r="A156" s="164" t="s">
        <v>653</v>
      </c>
    </row>
    <row r="157" spans="1:1" ht="13.5">
      <c r="A157" s="164" t="s">
        <v>654</v>
      </c>
    </row>
    <row r="158" spans="1:1" ht="13.5">
      <c r="A158" s="164" t="s">
        <v>655</v>
      </c>
    </row>
    <row r="159" spans="1:1" ht="13.5">
      <c r="A159" s="164" t="s">
        <v>656</v>
      </c>
    </row>
    <row r="160" spans="1:1" ht="13.5">
      <c r="A160" s="164" t="s">
        <v>657</v>
      </c>
    </row>
    <row r="161" spans="1:1" ht="12.75">
      <c r="A161" s="163" t="s">
        <v>658</v>
      </c>
    </row>
    <row r="162" spans="1:1" ht="13.5">
      <c r="A162" s="164" t="s">
        <v>659</v>
      </c>
    </row>
    <row r="163" spans="1:1" ht="13.5">
      <c r="A163" s="164" t="s">
        <v>660</v>
      </c>
    </row>
    <row r="164" spans="1:1" ht="12.75">
      <c r="A164" s="163" t="s">
        <v>661</v>
      </c>
    </row>
    <row r="165" spans="1:1" ht="13.5">
      <c r="A165" s="164" t="s">
        <v>662</v>
      </c>
    </row>
    <row r="166" spans="1:1" ht="13.5">
      <c r="A166" s="164" t="s">
        <v>663</v>
      </c>
    </row>
    <row r="167" spans="1:1" ht="13.5">
      <c r="A167" s="164" t="s">
        <v>664</v>
      </c>
    </row>
    <row r="168" spans="1:1" ht="13.5">
      <c r="A168" s="164" t="s">
        <v>665</v>
      </c>
    </row>
    <row r="169" spans="1:1" ht="13.5">
      <c r="A169" s="164" t="s">
        <v>666</v>
      </c>
    </row>
    <row r="170" spans="1:1" ht="12.75">
      <c r="A170" s="163" t="s">
        <v>667</v>
      </c>
    </row>
    <row r="171" spans="1:1" ht="13.5">
      <c r="A171" s="164" t="s">
        <v>668</v>
      </c>
    </row>
    <row r="172" spans="1:1" ht="13.5">
      <c r="A172" s="164" t="s">
        <v>669</v>
      </c>
    </row>
    <row r="173" spans="1:1" ht="13.5">
      <c r="A173" s="164" t="s">
        <v>670</v>
      </c>
    </row>
    <row r="174" spans="1:1" ht="13.5">
      <c r="A174" s="164" t="s">
        <v>671</v>
      </c>
    </row>
    <row r="175" spans="1:1" ht="12.75">
      <c r="A175" s="163" t="s">
        <v>672</v>
      </c>
    </row>
    <row r="176" spans="1:1" ht="12.75">
      <c r="A176" s="163" t="s">
        <v>673</v>
      </c>
    </row>
    <row r="177" spans="1:1" ht="12.75">
      <c r="A177" s="163" t="s">
        <v>674</v>
      </c>
    </row>
    <row r="178" spans="1:1" ht="12.75">
      <c r="A178" s="163" t="s">
        <v>675</v>
      </c>
    </row>
    <row r="179" spans="1:1" ht="13.5">
      <c r="A179" s="164" t="s">
        <v>676</v>
      </c>
    </row>
    <row r="180" spans="1:1" ht="13.5">
      <c r="A180" s="164" t="s">
        <v>677</v>
      </c>
    </row>
    <row r="181" spans="1:1" ht="13.5">
      <c r="A181" s="164" t="s">
        <v>678</v>
      </c>
    </row>
    <row r="182" spans="1:1" ht="13.5">
      <c r="A182" s="164" t="s">
        <v>679</v>
      </c>
    </row>
    <row r="183" spans="1:1" ht="13.5">
      <c r="A183" s="164" t="s">
        <v>680</v>
      </c>
    </row>
    <row r="184" spans="1:1" ht="13.5">
      <c r="A184" s="164" t="s">
        <v>681</v>
      </c>
    </row>
    <row r="185" spans="1:1" ht="13.5">
      <c r="A185" s="164" t="s">
        <v>682</v>
      </c>
    </row>
    <row r="186" spans="1:1" ht="13.5">
      <c r="A186" s="164" t="s">
        <v>683</v>
      </c>
    </row>
    <row r="187" spans="1:1" ht="13.5">
      <c r="A187" s="164" t="s">
        <v>684</v>
      </c>
    </row>
    <row r="188" spans="1:1" ht="13.5">
      <c r="A188" s="164" t="s">
        <v>685</v>
      </c>
    </row>
    <row r="189" spans="1:1" ht="13.5">
      <c r="A189" s="164" t="s">
        <v>686</v>
      </c>
    </row>
    <row r="190" spans="1:1" ht="13.5">
      <c r="A190" s="164" t="s">
        <v>687</v>
      </c>
    </row>
    <row r="191" spans="1:1" ht="13.5">
      <c r="A191" s="164" t="s">
        <v>688</v>
      </c>
    </row>
    <row r="192" spans="1:1" ht="13.5">
      <c r="A192" s="164" t="s">
        <v>689</v>
      </c>
    </row>
    <row r="193" spans="1:1" ht="13.5">
      <c r="A193" s="164" t="s">
        <v>690</v>
      </c>
    </row>
    <row r="194" spans="1:1" ht="13.5">
      <c r="A194" s="164" t="s">
        <v>691</v>
      </c>
    </row>
    <row r="195" spans="1:1" ht="13.5">
      <c r="A195" s="165"/>
    </row>
    <row r="196" spans="1:1" ht="13.5">
      <c r="A196" s="165"/>
    </row>
    <row r="197" spans="1:1" ht="13.5">
      <c r="A197" s="165"/>
    </row>
    <row r="198" spans="1:1" ht="13.5">
      <c r="A198" s="161" t="s">
        <v>496</v>
      </c>
    </row>
    <row r="199" spans="1:1" ht="13.5">
      <c r="A199" s="161"/>
    </row>
    <row r="200" spans="1:1" ht="13.5">
      <c r="A200" s="161"/>
    </row>
    <row r="201" spans="1:1" ht="13.5">
      <c r="A201" s="161" t="s">
        <v>497</v>
      </c>
    </row>
    <row r="202" spans="1:1" ht="13.5">
      <c r="A202" s="161"/>
    </row>
    <row r="203" spans="1:1" ht="13.5">
      <c r="A203" s="161" t="s">
        <v>498</v>
      </c>
    </row>
    <row r="204" spans="1:1" ht="13.5">
      <c r="A204" s="161" t="s">
        <v>499</v>
      </c>
    </row>
    <row r="205" spans="1:1" ht="13.5">
      <c r="A205" s="161"/>
    </row>
    <row r="206" spans="1:1" ht="13.5">
      <c r="A206" s="161"/>
    </row>
    <row r="207" spans="1:1" ht="13.5">
      <c r="A207" s="161"/>
    </row>
    <row r="208" spans="1:1" ht="13.5">
      <c r="A208" s="161"/>
    </row>
    <row r="209" spans="1:5" ht="13.5">
      <c r="A209" s="161"/>
    </row>
    <row r="210" spans="1:5" ht="13.5">
      <c r="A210" s="161"/>
    </row>
    <row r="211" spans="1:5" ht="13.5">
      <c r="A211" s="161" t="s">
        <v>500</v>
      </c>
    </row>
    <row r="212" spans="1:5" ht="13.5">
      <c r="A212" s="161"/>
    </row>
    <row r="213" spans="1:5" ht="13.5">
      <c r="A213" s="161" t="s">
        <v>501</v>
      </c>
      <c r="D213" s="161" t="s">
        <v>501</v>
      </c>
    </row>
    <row r="214" spans="1:5" ht="13.5">
      <c r="A214" s="161" t="s">
        <v>502</v>
      </c>
      <c r="E214" s="161" t="s">
        <v>503</v>
      </c>
    </row>
    <row r="215" spans="1:5" ht="13.5">
      <c r="A215" s="161" t="s">
        <v>147</v>
      </c>
      <c r="E215" s="161" t="s">
        <v>504</v>
      </c>
    </row>
    <row r="216" spans="1:5" ht="13.5">
      <c r="A216" s="161"/>
    </row>
    <row r="217" spans="1:5" ht="13.5">
      <c r="A217" s="161"/>
    </row>
    <row r="218" spans="1:5" ht="13.5">
      <c r="A218" s="161" t="s">
        <v>505</v>
      </c>
      <c r="E218" s="161" t="s">
        <v>506</v>
      </c>
    </row>
    <row r="219" spans="1:5" ht="13.5">
      <c r="A219" s="161" t="s">
        <v>507</v>
      </c>
      <c r="E219" s="161" t="s">
        <v>508</v>
      </c>
    </row>
    <row r="220" spans="1:5" ht="13.5">
      <c r="A220" s="161" t="s">
        <v>175</v>
      </c>
      <c r="E220" s="161" t="s">
        <v>504</v>
      </c>
    </row>
    <row r="221" spans="1:5" ht="13.5">
      <c r="A221" s="161"/>
    </row>
    <row r="222" spans="1:5" ht="13.5">
      <c r="A222" s="161"/>
    </row>
    <row r="223" spans="1:5" ht="13.5">
      <c r="A223" s="161" t="s">
        <v>505</v>
      </c>
    </row>
    <row r="224" spans="1:5" ht="13.5">
      <c r="A224" s="161" t="s">
        <v>509</v>
      </c>
    </row>
    <row r="225" spans="1:1" ht="13.5">
      <c r="A225" s="161" t="s">
        <v>504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election activeCell="C32" sqref="C32"/>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149"/>
  <sheetViews>
    <sheetView topLeftCell="A100" workbookViewId="0">
      <selection activeCell="A117" sqref="A117"/>
    </sheetView>
  </sheetViews>
  <sheetFormatPr defaultRowHeight="15" customHeight="1"/>
  <cols>
    <col min="1" max="1" width="75.5703125" style="115" bestFit="1" customWidth="1"/>
    <col min="2" max="16384" width="9.140625" style="115"/>
  </cols>
  <sheetData>
    <row r="1" spans="1:1" ht="15" customHeight="1">
      <c r="A1" s="134" t="s">
        <v>401</v>
      </c>
    </row>
    <row r="2" spans="1:1" ht="15" customHeight="1">
      <c r="A2" s="134" t="s">
        <v>402</v>
      </c>
    </row>
    <row r="3" spans="1:1" ht="15" customHeight="1">
      <c r="A3" s="134" t="s">
        <v>403</v>
      </c>
    </row>
    <row r="4" spans="1:1" ht="15" customHeight="1">
      <c r="A4" s="135"/>
    </row>
    <row r="5" spans="1:1" ht="15" customHeight="1">
      <c r="A5" s="136" t="s">
        <v>404</v>
      </c>
    </row>
    <row r="6" spans="1:1" ht="15" customHeight="1">
      <c r="A6" s="136"/>
    </row>
    <row r="7" spans="1:1" ht="15" customHeight="1">
      <c r="A7" s="137" t="s">
        <v>405</v>
      </c>
    </row>
    <row r="8" spans="1:1" ht="15" customHeight="1">
      <c r="A8" s="138" t="s">
        <v>406</v>
      </c>
    </row>
    <row r="9" spans="1:1" ht="15" customHeight="1">
      <c r="A9" s="138"/>
    </row>
    <row r="10" spans="1:1" ht="15" customHeight="1">
      <c r="A10" s="137" t="s">
        <v>407</v>
      </c>
    </row>
    <row r="11" spans="1:1" ht="15" customHeight="1">
      <c r="A11" s="138" t="s">
        <v>408</v>
      </c>
    </row>
    <row r="12" spans="1:1" ht="15" customHeight="1">
      <c r="A12" s="138" t="s">
        <v>409</v>
      </c>
    </row>
    <row r="13" spans="1:1" ht="15" customHeight="1">
      <c r="A13" s="138"/>
    </row>
    <row r="14" spans="1:1" ht="15" customHeight="1">
      <c r="A14" s="139" t="s">
        <v>410</v>
      </c>
    </row>
    <row r="15" spans="1:1" ht="15" customHeight="1">
      <c r="A15" s="139"/>
    </row>
    <row r="16" spans="1:1" ht="15" customHeight="1">
      <c r="A16" s="139" t="s">
        <v>411</v>
      </c>
    </row>
    <row r="17" spans="1:1" ht="15" customHeight="1">
      <c r="A17" s="139"/>
    </row>
    <row r="18" spans="1:1" ht="15" customHeight="1">
      <c r="A18" s="139" t="s">
        <v>412</v>
      </c>
    </row>
    <row r="19" spans="1:1" ht="15" customHeight="1">
      <c r="A19" s="139"/>
    </row>
    <row r="20" spans="1:1" ht="15" customHeight="1">
      <c r="A20" s="139" t="s">
        <v>413</v>
      </c>
    </row>
    <row r="21" spans="1:1" ht="15" customHeight="1">
      <c r="A21" s="139"/>
    </row>
    <row r="22" spans="1:1" ht="15" customHeight="1">
      <c r="A22" s="140" t="s">
        <v>414</v>
      </c>
    </row>
    <row r="23" spans="1:1" ht="15" customHeight="1">
      <c r="A23" s="140"/>
    </row>
    <row r="24" spans="1:1" ht="15" customHeight="1">
      <c r="A24" s="140" t="s">
        <v>415</v>
      </c>
    </row>
    <row r="25" spans="1:1" ht="15" customHeight="1">
      <c r="A25" s="140"/>
    </row>
    <row r="26" spans="1:1" ht="15" customHeight="1">
      <c r="A26" s="140" t="s">
        <v>416</v>
      </c>
    </row>
    <row r="27" spans="1:1" ht="15" customHeight="1">
      <c r="A27" s="140"/>
    </row>
    <row r="28" spans="1:1" ht="15" customHeight="1">
      <c r="A28" s="140" t="s">
        <v>417</v>
      </c>
    </row>
    <row r="29" spans="1:1" ht="15" customHeight="1">
      <c r="A29" s="140"/>
    </row>
    <row r="30" spans="1:1" ht="15" customHeight="1">
      <c r="A30" s="140" t="s">
        <v>418</v>
      </c>
    </row>
    <row r="31" spans="1:1" ht="15" customHeight="1">
      <c r="A31" s="140"/>
    </row>
    <row r="32" spans="1:1" ht="15" customHeight="1">
      <c r="A32" s="140" t="s">
        <v>419</v>
      </c>
    </row>
    <row r="33" spans="1:1" ht="15" customHeight="1">
      <c r="A33" s="140"/>
    </row>
    <row r="34" spans="1:1" ht="15" customHeight="1">
      <c r="A34" s="140" t="s">
        <v>420</v>
      </c>
    </row>
    <row r="35" spans="1:1" ht="15" customHeight="1">
      <c r="A35" s="140"/>
    </row>
    <row r="36" spans="1:1" ht="15" customHeight="1">
      <c r="A36" s="140" t="s">
        <v>421</v>
      </c>
    </row>
    <row r="37" spans="1:1" ht="15" customHeight="1">
      <c r="A37" s="140"/>
    </row>
    <row r="38" spans="1:1" ht="15" customHeight="1">
      <c r="A38" s="140" t="s">
        <v>422</v>
      </c>
    </row>
    <row r="39" spans="1:1" ht="15" customHeight="1">
      <c r="A39" s="140"/>
    </row>
    <row r="40" spans="1:1" ht="15" customHeight="1">
      <c r="A40" s="125" t="s">
        <v>423</v>
      </c>
    </row>
    <row r="41" spans="1:1" ht="15" customHeight="1">
      <c r="A41" s="140"/>
    </row>
    <row r="42" spans="1:1" ht="15" customHeight="1">
      <c r="A42" s="140"/>
    </row>
    <row r="43" spans="1:1" ht="15" customHeight="1">
      <c r="A43" s="141" t="s">
        <v>424</v>
      </c>
    </row>
    <row r="44" spans="1:1" ht="15" customHeight="1">
      <c r="A44" s="141"/>
    </row>
    <row r="45" spans="1:1" ht="15" customHeight="1">
      <c r="A45" s="142" t="s">
        <v>425</v>
      </c>
    </row>
    <row r="46" spans="1:1" ht="15" customHeight="1">
      <c r="A46" s="143"/>
    </row>
    <row r="47" spans="1:1" ht="15" customHeight="1">
      <c r="A47" s="144" t="s">
        <v>426</v>
      </c>
    </row>
    <row r="48" spans="1:1" ht="15" customHeight="1">
      <c r="A48" s="145"/>
    </row>
    <row r="49" spans="1:1" ht="15" customHeight="1">
      <c r="A49" s="142" t="s">
        <v>427</v>
      </c>
    </row>
    <row r="50" spans="1:1" ht="15" customHeight="1">
      <c r="A50" s="142" t="s">
        <v>428</v>
      </c>
    </row>
    <row r="51" spans="1:1" ht="15" customHeight="1">
      <c r="A51" s="142" t="s">
        <v>429</v>
      </c>
    </row>
    <row r="52" spans="1:1" ht="15" customHeight="1">
      <c r="A52" s="145"/>
    </row>
    <row r="53" spans="1:1" ht="15" customHeight="1">
      <c r="A53" s="142" t="s">
        <v>430</v>
      </c>
    </row>
    <row r="54" spans="1:1" ht="15" customHeight="1">
      <c r="A54" s="140" t="s">
        <v>431</v>
      </c>
    </row>
    <row r="55" spans="1:1" ht="15" customHeight="1">
      <c r="A55" s="140" t="s">
        <v>432</v>
      </c>
    </row>
    <row r="56" spans="1:1" ht="15" customHeight="1">
      <c r="A56" s="140" t="s">
        <v>433</v>
      </c>
    </row>
    <row r="57" spans="1:1" ht="15" customHeight="1">
      <c r="A57" s="146"/>
    </row>
    <row r="58" spans="1:1" ht="15" customHeight="1">
      <c r="A58" s="146" t="s">
        <v>434</v>
      </c>
    </row>
    <row r="59" spans="1:1" ht="15" customHeight="1">
      <c r="A59" s="142"/>
    </row>
    <row r="60" spans="1:1" ht="15" customHeight="1">
      <c r="A60" s="142" t="s">
        <v>435</v>
      </c>
    </row>
    <row r="61" spans="1:1" ht="15" customHeight="1">
      <c r="A61" s="142"/>
    </row>
    <row r="62" spans="1:1" ht="15" customHeight="1">
      <c r="A62" s="147" t="s">
        <v>436</v>
      </c>
    </row>
    <row r="63" spans="1:1" ht="15" customHeight="1">
      <c r="A63" s="148"/>
    </row>
    <row r="64" spans="1:1" ht="15" customHeight="1">
      <c r="A64" s="147" t="s">
        <v>437</v>
      </c>
    </row>
    <row r="65" spans="1:1" ht="15" customHeight="1">
      <c r="A65" s="137"/>
    </row>
    <row r="66" spans="1:1" ht="15" customHeight="1">
      <c r="A66" s="149" t="s">
        <v>438</v>
      </c>
    </row>
    <row r="67" spans="1:1" ht="15" customHeight="1">
      <c r="A67" s="138"/>
    </row>
    <row r="68" spans="1:1" ht="15" customHeight="1">
      <c r="A68" s="137" t="s">
        <v>439</v>
      </c>
    </row>
    <row r="69" spans="1:1" ht="15" customHeight="1">
      <c r="A69" s="138"/>
    </row>
    <row r="70" spans="1:1" ht="15" customHeight="1">
      <c r="A70" s="134" t="s">
        <v>440</v>
      </c>
    </row>
    <row r="71" spans="1:1" ht="15" customHeight="1">
      <c r="A71" s="137"/>
    </row>
    <row r="72" spans="1:1" ht="15" customHeight="1">
      <c r="A72" s="137" t="s">
        <v>441</v>
      </c>
    </row>
    <row r="73" spans="1:1" ht="15" customHeight="1">
      <c r="A73" s="137" t="s">
        <v>408</v>
      </c>
    </row>
    <row r="74" spans="1:1" ht="15" customHeight="1">
      <c r="A74" s="136" t="s">
        <v>442</v>
      </c>
    </row>
    <row r="75" spans="1:1" ht="15" customHeight="1">
      <c r="A75" s="150"/>
    </row>
    <row r="76" spans="1:1" ht="15" customHeight="1">
      <c r="A76" s="150"/>
    </row>
    <row r="77" spans="1:1" ht="15" customHeight="1">
      <c r="A77" s="137" t="s">
        <v>443</v>
      </c>
    </row>
    <row r="78" spans="1:1" ht="15" customHeight="1">
      <c r="A78" s="138"/>
    </row>
    <row r="79" spans="1:1" ht="15" customHeight="1">
      <c r="A79" s="137" t="s">
        <v>444</v>
      </c>
    </row>
    <row r="80" spans="1:1" ht="15" customHeight="1">
      <c r="A80" s="136" t="s">
        <v>445</v>
      </c>
    </row>
    <row r="81" spans="1:1" ht="15" customHeight="1">
      <c r="A81" s="137"/>
    </row>
    <row r="82" spans="1:1" ht="15" customHeight="1">
      <c r="A82" s="137" t="s">
        <v>446</v>
      </c>
    </row>
    <row r="83" spans="1:1" ht="15" customHeight="1">
      <c r="A83" s="138"/>
    </row>
    <row r="84" spans="1:1" ht="15" customHeight="1">
      <c r="A84" s="137" t="s">
        <v>447</v>
      </c>
    </row>
    <row r="85" spans="1:1" ht="15" customHeight="1">
      <c r="A85" s="138"/>
    </row>
    <row r="86" spans="1:1" ht="15" customHeight="1">
      <c r="A86" s="138"/>
    </row>
    <row r="87" spans="1:1" ht="15" customHeight="1">
      <c r="A87" s="138"/>
    </row>
    <row r="88" spans="1:1" ht="15" customHeight="1">
      <c r="A88" s="146" t="s">
        <v>448</v>
      </c>
    </row>
    <row r="89" spans="1:1" ht="15" customHeight="1">
      <c r="A89" s="151"/>
    </row>
    <row r="90" spans="1:1" ht="15" customHeight="1">
      <c r="A90" s="136" t="s">
        <v>449</v>
      </c>
    </row>
    <row r="91" spans="1:1" ht="15" customHeight="1">
      <c r="A91" s="137"/>
    </row>
    <row r="92" spans="1:1" ht="15" customHeight="1">
      <c r="A92" s="137" t="s">
        <v>450</v>
      </c>
    </row>
    <row r="93" spans="1:1" ht="15" customHeight="1">
      <c r="A93" s="152"/>
    </row>
    <row r="94" spans="1:1" ht="15" customHeight="1">
      <c r="A94" s="152" t="s">
        <v>451</v>
      </c>
    </row>
    <row r="95" spans="1:1" ht="15" customHeight="1">
      <c r="A95" s="153"/>
    </row>
    <row r="96" spans="1:1" ht="15" customHeight="1">
      <c r="A96" s="137" t="s">
        <v>452</v>
      </c>
    </row>
    <row r="97" spans="1:1" ht="15" customHeight="1">
      <c r="A97" s="138"/>
    </row>
    <row r="98" spans="1:1" ht="15" customHeight="1">
      <c r="A98" s="137" t="s">
        <v>453</v>
      </c>
    </row>
    <row r="99" spans="1:1" ht="15" customHeight="1">
      <c r="A99" s="138"/>
    </row>
    <row r="100" spans="1:1" ht="15" customHeight="1">
      <c r="A100" s="138"/>
    </row>
    <row r="101" spans="1:1" ht="15" customHeight="1">
      <c r="A101" s="138"/>
    </row>
    <row r="102" spans="1:1" ht="15" customHeight="1">
      <c r="A102" s="154" t="s">
        <v>454</v>
      </c>
    </row>
    <row r="103" spans="1:1" ht="15" customHeight="1">
      <c r="A103" s="155"/>
    </row>
    <row r="104" spans="1:1" ht="15" customHeight="1">
      <c r="A104" s="155"/>
    </row>
    <row r="105" spans="1:1" ht="15" customHeight="1">
      <c r="A105" s="137" t="s">
        <v>455</v>
      </c>
    </row>
    <row r="106" spans="1:1" ht="15" customHeight="1">
      <c r="A106" s="138"/>
    </row>
    <row r="107" spans="1:1" ht="15" customHeight="1">
      <c r="A107" s="148"/>
    </row>
    <row r="108" spans="1:1" ht="15" customHeight="1">
      <c r="A108" s="156" t="s">
        <v>456</v>
      </c>
    </row>
    <row r="109" spans="1:1" ht="15" customHeight="1">
      <c r="A109" s="157"/>
    </row>
    <row r="110" spans="1:1" ht="15" customHeight="1">
      <c r="A110" s="142" t="s">
        <v>457</v>
      </c>
    </row>
    <row r="111" spans="1:1" ht="15" customHeight="1">
      <c r="A111" s="142" t="s">
        <v>458</v>
      </c>
    </row>
    <row r="112" spans="1:1" ht="15" customHeight="1">
      <c r="A112" s="145"/>
    </row>
    <row r="113" spans="1:1" ht="15" customHeight="1">
      <c r="A113" s="156" t="s">
        <v>459</v>
      </c>
    </row>
    <row r="114" spans="1:1" ht="15" customHeight="1">
      <c r="A114" s="156"/>
    </row>
    <row r="115" spans="1:1" ht="15" customHeight="1">
      <c r="A115" s="142" t="s">
        <v>460</v>
      </c>
    </row>
    <row r="116" spans="1:1" ht="15" customHeight="1">
      <c r="A116" s="142" t="s">
        <v>461</v>
      </c>
    </row>
    <row r="117" spans="1:1" ht="15" customHeight="1">
      <c r="A117" s="158" t="s">
        <v>462</v>
      </c>
    </row>
    <row r="118" spans="1:1" ht="15" customHeight="1">
      <c r="A118" s="140" t="s">
        <v>463</v>
      </c>
    </row>
    <row r="119" spans="1:1" ht="15" customHeight="1">
      <c r="A119" s="140" t="s">
        <v>464</v>
      </c>
    </row>
    <row r="120" spans="1:1" ht="15" customHeight="1">
      <c r="A120" s="140" t="s">
        <v>465</v>
      </c>
    </row>
    <row r="121" spans="1:1" ht="15" customHeight="1">
      <c r="A121" s="140" t="s">
        <v>466</v>
      </c>
    </row>
    <row r="122" spans="1:1" ht="15" customHeight="1">
      <c r="A122" s="140" t="s">
        <v>467</v>
      </c>
    </row>
    <row r="123" spans="1:1" ht="15" customHeight="1">
      <c r="A123" s="140" t="s">
        <v>468</v>
      </c>
    </row>
    <row r="124" spans="1:1" ht="15" customHeight="1">
      <c r="A124" s="140" t="s">
        <v>469</v>
      </c>
    </row>
    <row r="125" spans="1:1" ht="15" customHeight="1">
      <c r="A125" s="142" t="s">
        <v>470</v>
      </c>
    </row>
    <row r="126" spans="1:1" ht="15" customHeight="1">
      <c r="A126" s="148" t="s">
        <v>471</v>
      </c>
    </row>
    <row r="127" spans="1:1" ht="15" customHeight="1">
      <c r="A127" s="145" t="s">
        <v>472</v>
      </c>
    </row>
    <row r="128" spans="1:1" ht="15" customHeight="1">
      <c r="A128" s="145" t="s">
        <v>473</v>
      </c>
    </row>
    <row r="129" spans="1:1" ht="15" customHeight="1">
      <c r="A129" s="138" t="s">
        <v>474</v>
      </c>
    </row>
    <row r="130" spans="1:1" ht="15" customHeight="1">
      <c r="A130" s="138" t="s">
        <v>475</v>
      </c>
    </row>
    <row r="131" spans="1:1" ht="15" customHeight="1">
      <c r="A131" s="138" t="s">
        <v>476</v>
      </c>
    </row>
    <row r="132" spans="1:1" ht="15" customHeight="1">
      <c r="A132" s="138" t="s">
        <v>477</v>
      </c>
    </row>
    <row r="133" spans="1:1" ht="15" customHeight="1">
      <c r="A133" s="138" t="s">
        <v>478</v>
      </c>
    </row>
    <row r="134" spans="1:1" ht="15" customHeight="1">
      <c r="A134" s="138" t="s">
        <v>479</v>
      </c>
    </row>
    <row r="135" spans="1:1" ht="15" customHeight="1">
      <c r="A135" s="138" t="s">
        <v>480</v>
      </c>
    </row>
    <row r="136" spans="1:1" ht="15" customHeight="1">
      <c r="A136" s="138" t="s">
        <v>481</v>
      </c>
    </row>
    <row r="137" spans="1:1" ht="15" customHeight="1">
      <c r="A137" s="138" t="s">
        <v>482</v>
      </c>
    </row>
    <row r="138" spans="1:1" ht="15" customHeight="1">
      <c r="A138" s="138"/>
    </row>
    <row r="139" spans="1:1" ht="15" customHeight="1">
      <c r="A139" s="137" t="s">
        <v>483</v>
      </c>
    </row>
    <row r="140" spans="1:1" ht="15" customHeight="1">
      <c r="A140" s="137" t="s">
        <v>484</v>
      </c>
    </row>
    <row r="141" spans="1:1" ht="15" customHeight="1">
      <c r="A141" s="137" t="s">
        <v>485</v>
      </c>
    </row>
    <row r="142" spans="1:1" ht="15" customHeight="1">
      <c r="A142" s="138" t="s">
        <v>408</v>
      </c>
    </row>
    <row r="143" spans="1:1" ht="15" customHeight="1">
      <c r="A143" s="138"/>
    </row>
    <row r="144" spans="1:1" ht="15" customHeight="1">
      <c r="A144" s="136" t="s">
        <v>486</v>
      </c>
    </row>
    <row r="145" spans="1:1" ht="15" customHeight="1">
      <c r="A145" s="137" t="s">
        <v>487</v>
      </c>
    </row>
    <row r="146" spans="1:1" ht="15" customHeight="1">
      <c r="A146" s="137" t="s">
        <v>488</v>
      </c>
    </row>
    <row r="147" spans="1:1" ht="15" customHeight="1">
      <c r="A147" s="137" t="s">
        <v>489</v>
      </c>
    </row>
    <row r="148" spans="1:1" ht="15" customHeight="1">
      <c r="A148" s="137" t="s">
        <v>490</v>
      </c>
    </row>
    <row r="149" spans="1:1" ht="15" customHeight="1">
      <c r="A149" s="15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137"/>
  <sheetViews>
    <sheetView workbookViewId="0">
      <selection activeCell="A136" sqref="A136:XFD136"/>
    </sheetView>
  </sheetViews>
  <sheetFormatPr defaultRowHeight="15.95" customHeight="1"/>
  <cols>
    <col min="1" max="1" width="91.140625" style="115" bestFit="1" customWidth="1"/>
    <col min="2" max="16384" width="9.140625" style="115"/>
  </cols>
  <sheetData>
    <row r="1" spans="1:1" ht="15.95" customHeight="1">
      <c r="A1" s="114" t="s">
        <v>192</v>
      </c>
    </row>
    <row r="2" spans="1:1" ht="15.95" customHeight="1">
      <c r="A2" s="116"/>
    </row>
    <row r="3" spans="1:1" ht="15.95" customHeight="1">
      <c r="A3" s="117"/>
    </row>
    <row r="4" spans="1:1" ht="15.95" customHeight="1">
      <c r="A4" s="117" t="s">
        <v>334</v>
      </c>
    </row>
    <row r="5" spans="1:1" ht="15.95" customHeight="1">
      <c r="A5" s="116"/>
    </row>
    <row r="6" spans="1:1" ht="15.95" customHeight="1">
      <c r="A6" s="117" t="s">
        <v>335</v>
      </c>
    </row>
    <row r="7" spans="1:1" ht="15.95" customHeight="1">
      <c r="A7" s="117" t="s">
        <v>336</v>
      </c>
    </row>
    <row r="8" spans="1:1" ht="15.95" customHeight="1">
      <c r="A8" s="116"/>
    </row>
    <row r="9" spans="1:1" ht="15.95" customHeight="1">
      <c r="A9" s="117" t="s">
        <v>337</v>
      </c>
    </row>
    <row r="10" spans="1:1" ht="15.95" customHeight="1">
      <c r="A10" s="117" t="s">
        <v>338</v>
      </c>
    </row>
    <row r="11" spans="1:1" ht="15.95" customHeight="1">
      <c r="A11" s="118"/>
    </row>
    <row r="12" spans="1:1" ht="15.95" customHeight="1">
      <c r="A12" s="118"/>
    </row>
    <row r="13" spans="1:1" ht="15.95" customHeight="1">
      <c r="A13" s="116"/>
    </row>
    <row r="14" spans="1:1" ht="15.95" customHeight="1">
      <c r="A14" s="117" t="s">
        <v>339</v>
      </c>
    </row>
    <row r="15" spans="1:1" ht="15.95" customHeight="1">
      <c r="A15" s="117" t="s">
        <v>340</v>
      </c>
    </row>
    <row r="16" spans="1:1" ht="15.95" customHeight="1">
      <c r="A16" s="119"/>
    </row>
    <row r="17" spans="1:1" ht="15.95" customHeight="1">
      <c r="A17" s="120" t="s">
        <v>341</v>
      </c>
    </row>
    <row r="18" spans="1:1" ht="15.95" customHeight="1">
      <c r="A18" s="120" t="s">
        <v>342</v>
      </c>
    </row>
    <row r="19" spans="1:1" ht="15.95" customHeight="1">
      <c r="A19" s="121" t="s">
        <v>343</v>
      </c>
    </row>
    <row r="20" spans="1:1" ht="15.95" customHeight="1">
      <c r="A20" s="121" t="s">
        <v>344</v>
      </c>
    </row>
    <row r="21" spans="1:1" ht="15.95" customHeight="1">
      <c r="A21" s="121" t="s">
        <v>345</v>
      </c>
    </row>
    <row r="22" spans="1:1" ht="15.95" customHeight="1">
      <c r="A22" s="121" t="s">
        <v>346</v>
      </c>
    </row>
    <row r="23" spans="1:1" ht="15.95" customHeight="1">
      <c r="A23" s="121" t="s">
        <v>347</v>
      </c>
    </row>
    <row r="24" spans="1:1" ht="15.95" customHeight="1">
      <c r="A24" s="121" t="s">
        <v>348</v>
      </c>
    </row>
    <row r="25" spans="1:1" ht="15.95" customHeight="1">
      <c r="A25" s="122" t="s">
        <v>349</v>
      </c>
    </row>
    <row r="26" spans="1:1" ht="15.95" customHeight="1">
      <c r="A26" s="122"/>
    </row>
    <row r="27" spans="1:1" ht="15.95" customHeight="1">
      <c r="A27" s="122" t="s">
        <v>350</v>
      </c>
    </row>
    <row r="28" spans="1:1" ht="15.95" customHeight="1">
      <c r="A28" s="122"/>
    </row>
    <row r="29" spans="1:1" ht="15.95" customHeight="1">
      <c r="A29" s="122" t="s">
        <v>351</v>
      </c>
    </row>
    <row r="30" spans="1:1" ht="15.95" customHeight="1">
      <c r="A30" s="122"/>
    </row>
    <row r="31" spans="1:1" ht="15.95" customHeight="1">
      <c r="A31" s="122" t="s">
        <v>352</v>
      </c>
    </row>
    <row r="32" spans="1:1" ht="15.95" customHeight="1">
      <c r="A32" s="122"/>
    </row>
    <row r="33" spans="1:1" ht="15.95" customHeight="1">
      <c r="A33" s="122" t="s">
        <v>353</v>
      </c>
    </row>
    <row r="34" spans="1:1" ht="15.95" customHeight="1">
      <c r="A34" s="122"/>
    </row>
    <row r="35" spans="1:1" ht="15.95" customHeight="1">
      <c r="A35" s="122" t="s">
        <v>354</v>
      </c>
    </row>
    <row r="36" spans="1:1" ht="15.95" customHeight="1">
      <c r="A36" s="122"/>
    </row>
    <row r="37" spans="1:1" ht="15.95" customHeight="1">
      <c r="A37" s="122" t="s">
        <v>355</v>
      </c>
    </row>
    <row r="38" spans="1:1" ht="15.95" customHeight="1">
      <c r="A38" s="122"/>
    </row>
    <row r="39" spans="1:1" ht="15.95" customHeight="1">
      <c r="A39" s="122" t="s">
        <v>356</v>
      </c>
    </row>
    <row r="40" spans="1:1" ht="15.95" customHeight="1">
      <c r="A40" s="122"/>
    </row>
    <row r="41" spans="1:1" ht="15.95" customHeight="1">
      <c r="A41" s="122" t="s">
        <v>357</v>
      </c>
    </row>
    <row r="42" spans="1:1" ht="15.95" customHeight="1">
      <c r="A42" s="122"/>
    </row>
    <row r="43" spans="1:1" ht="15.95" customHeight="1">
      <c r="A43" s="123" t="s">
        <v>358</v>
      </c>
    </row>
    <row r="44" spans="1:1" ht="15.95" customHeight="1">
      <c r="A44" s="124"/>
    </row>
    <row r="45" spans="1:1" ht="15.95" customHeight="1">
      <c r="A45" s="123" t="s">
        <v>359</v>
      </c>
    </row>
    <row r="46" spans="1:1" ht="15.95" customHeight="1">
      <c r="A46" s="119"/>
    </row>
    <row r="47" spans="1:1" ht="15.95" customHeight="1">
      <c r="A47" s="123" t="s">
        <v>360</v>
      </c>
    </row>
    <row r="48" spans="1:1" ht="15.95" customHeight="1">
      <c r="A48" s="124"/>
    </row>
    <row r="49" spans="1:1" ht="15.95" customHeight="1">
      <c r="A49" s="123" t="s">
        <v>361</v>
      </c>
    </row>
    <row r="50" spans="1:1" ht="15.95" customHeight="1">
      <c r="A50" s="119"/>
    </row>
    <row r="51" spans="1:1" ht="15.95" customHeight="1">
      <c r="A51" s="123" t="s">
        <v>362</v>
      </c>
    </row>
    <row r="52" spans="1:1" ht="15.95" customHeight="1">
      <c r="A52" s="122"/>
    </row>
    <row r="53" spans="1:1" ht="15.95" customHeight="1">
      <c r="A53" s="125"/>
    </row>
    <row r="54" spans="1:1" ht="15.95" customHeight="1">
      <c r="A54" s="117" t="s">
        <v>363</v>
      </c>
    </row>
    <row r="55" spans="1:1" ht="15.95" customHeight="1">
      <c r="A55" s="117" t="s">
        <v>364</v>
      </c>
    </row>
    <row r="56" spans="1:1" ht="15.95" customHeight="1">
      <c r="A56" s="117"/>
    </row>
    <row r="57" spans="1:1" ht="15.95" customHeight="1">
      <c r="A57" s="126" t="s">
        <v>365</v>
      </c>
    </row>
    <row r="58" spans="1:1" ht="15.95" customHeight="1">
      <c r="A58" s="118"/>
    </row>
    <row r="59" spans="1:1" ht="15.95" customHeight="1">
      <c r="A59" s="125"/>
    </row>
    <row r="60" spans="1:1" ht="15.95" customHeight="1">
      <c r="A60" s="127" t="s">
        <v>366</v>
      </c>
    </row>
    <row r="61" spans="1:1" ht="15.95" customHeight="1">
      <c r="A61" s="128"/>
    </row>
    <row r="62" spans="1:1" ht="15.95" customHeight="1">
      <c r="A62" s="117" t="s">
        <v>367</v>
      </c>
    </row>
    <row r="63" spans="1:1" ht="15.95" customHeight="1">
      <c r="A63" s="129" t="s">
        <v>368</v>
      </c>
    </row>
    <row r="64" spans="1:1" ht="15.95" customHeight="1">
      <c r="A64" s="129"/>
    </row>
    <row r="65" spans="1:1" ht="15.95" customHeight="1">
      <c r="A65" s="126" t="s">
        <v>369</v>
      </c>
    </row>
    <row r="66" spans="1:1" ht="15.95" customHeight="1">
      <c r="A66" s="130"/>
    </row>
    <row r="67" spans="1:1" ht="15.95" customHeight="1">
      <c r="A67" s="128"/>
    </row>
    <row r="68" spans="1:1" ht="15.95" customHeight="1">
      <c r="A68" s="126" t="s">
        <v>370</v>
      </c>
    </row>
    <row r="69" spans="1:1" ht="15.95" customHeight="1">
      <c r="A69" s="130"/>
    </row>
    <row r="70" spans="1:1" ht="15.95" customHeight="1">
      <c r="A70" s="128"/>
    </row>
    <row r="71" spans="1:1" ht="15.95" customHeight="1">
      <c r="A71" s="117" t="s">
        <v>371</v>
      </c>
    </row>
    <row r="72" spans="1:1" ht="15.95" customHeight="1">
      <c r="A72" s="129" t="s">
        <v>372</v>
      </c>
    </row>
    <row r="73" spans="1:1" ht="15.95" customHeight="1">
      <c r="A73" s="129"/>
    </row>
    <row r="74" spans="1:1" ht="15.95" customHeight="1">
      <c r="A74" s="126" t="s">
        <v>373</v>
      </c>
    </row>
    <row r="75" spans="1:1" ht="15.95" customHeight="1">
      <c r="A75" s="131"/>
    </row>
    <row r="76" spans="1:1" ht="15.95" customHeight="1">
      <c r="A76" s="131"/>
    </row>
    <row r="77" spans="1:1" ht="15.95" customHeight="1">
      <c r="A77" s="128"/>
    </row>
    <row r="78" spans="1:1" ht="15.95" customHeight="1">
      <c r="A78" s="126" t="s">
        <v>374</v>
      </c>
    </row>
    <row r="79" spans="1:1" ht="15.95" customHeight="1">
      <c r="A79" s="130"/>
    </row>
    <row r="80" spans="1:1" ht="15.95" customHeight="1">
      <c r="A80" s="130"/>
    </row>
    <row r="81" spans="1:1" ht="15.95" customHeight="1">
      <c r="A81" s="117"/>
    </row>
    <row r="82" spans="1:1" ht="15.95" customHeight="1">
      <c r="A82" s="117" t="s">
        <v>375</v>
      </c>
    </row>
    <row r="83" spans="1:1" ht="15.95" customHeight="1">
      <c r="A83" s="117" t="s">
        <v>376</v>
      </c>
    </row>
    <row r="84" spans="1:1" ht="15.95" customHeight="1">
      <c r="A84" s="117"/>
    </row>
    <row r="85" spans="1:1" ht="15.95" customHeight="1">
      <c r="A85" s="126"/>
    </row>
    <row r="86" spans="1:1" ht="15.95" customHeight="1">
      <c r="A86" s="117" t="s">
        <v>377</v>
      </c>
    </row>
    <row r="87" spans="1:1" ht="15.95" customHeight="1">
      <c r="A87" s="117" t="s">
        <v>378</v>
      </c>
    </row>
    <row r="88" spans="1:1" ht="15.95" customHeight="1">
      <c r="A88" s="117"/>
    </row>
    <row r="89" spans="1:1" ht="15.95" customHeight="1">
      <c r="A89" s="126" t="s">
        <v>379</v>
      </c>
    </row>
    <row r="90" spans="1:1" ht="15.95" customHeight="1">
      <c r="A90" s="130"/>
    </row>
    <row r="91" spans="1:1" ht="15.95" customHeight="1">
      <c r="A91" s="126" t="s">
        <v>380</v>
      </c>
    </row>
    <row r="92" spans="1:1" ht="15.95" customHeight="1">
      <c r="A92" s="118"/>
    </row>
    <row r="93" spans="1:1" ht="15.95" customHeight="1">
      <c r="A93" s="126" t="s">
        <v>381</v>
      </c>
    </row>
    <row r="94" spans="1:1" ht="15.95" customHeight="1">
      <c r="A94" s="118"/>
    </row>
    <row r="95" spans="1:1" ht="15.95" customHeight="1">
      <c r="A95" s="126" t="s">
        <v>382</v>
      </c>
    </row>
    <row r="96" spans="1:1" ht="15.95" customHeight="1">
      <c r="A96" s="118"/>
    </row>
    <row r="97" spans="1:1" ht="15.95" customHeight="1">
      <c r="A97" s="126" t="s">
        <v>383</v>
      </c>
    </row>
    <row r="98" spans="1:1" ht="15.95" customHeight="1">
      <c r="A98" s="132"/>
    </row>
    <row r="99" spans="1:1" ht="15.95" customHeight="1">
      <c r="A99" s="132"/>
    </row>
    <row r="100" spans="1:1" ht="15.95" customHeight="1">
      <c r="A100" s="117" t="s">
        <v>384</v>
      </c>
    </row>
    <row r="101" spans="1:1" ht="15.95" customHeight="1">
      <c r="A101" s="117" t="s">
        <v>385</v>
      </c>
    </row>
    <row r="102" spans="1:1" ht="15.95" customHeight="1">
      <c r="A102" s="117"/>
    </row>
    <row r="103" spans="1:1" ht="15.95" customHeight="1">
      <c r="A103" s="126" t="s">
        <v>386</v>
      </c>
    </row>
    <row r="104" spans="1:1" ht="15.95" customHeight="1">
      <c r="A104" s="126"/>
    </row>
    <row r="105" spans="1:1" ht="15.95" customHeight="1">
      <c r="A105" s="126" t="s">
        <v>387</v>
      </c>
    </row>
    <row r="106" spans="1:1" ht="15.95" customHeight="1">
      <c r="A106" s="118"/>
    </row>
    <row r="107" spans="1:1" ht="15.95" customHeight="1">
      <c r="A107" s="117" t="s">
        <v>388</v>
      </c>
    </row>
    <row r="108" spans="1:1" ht="15.95" customHeight="1">
      <c r="A108" s="117" t="s">
        <v>389</v>
      </c>
    </row>
    <row r="109" spans="1:1" ht="15.95" customHeight="1">
      <c r="A109" s="126"/>
    </row>
    <row r="110" spans="1:1" ht="15.95" customHeight="1">
      <c r="A110" s="126" t="s">
        <v>390</v>
      </c>
    </row>
    <row r="111" spans="1:1" ht="15.95" customHeight="1">
      <c r="A111" s="130"/>
    </row>
    <row r="112" spans="1:1" ht="15.95" customHeight="1">
      <c r="A112" s="128"/>
    </row>
    <row r="113" spans="1:1" ht="15.95" customHeight="1">
      <c r="A113" s="117" t="s">
        <v>391</v>
      </c>
    </row>
    <row r="114" spans="1:1" ht="15.95" customHeight="1">
      <c r="A114" s="117" t="s">
        <v>392</v>
      </c>
    </row>
    <row r="115" spans="1:1" ht="15.95" customHeight="1">
      <c r="A115" s="128"/>
    </row>
    <row r="116" spans="1:1" ht="15.95" customHeight="1">
      <c r="A116" s="117" t="s">
        <v>393</v>
      </c>
    </row>
    <row r="117" spans="1:1" ht="15.95" customHeight="1">
      <c r="A117" s="117" t="s">
        <v>394</v>
      </c>
    </row>
    <row r="118" spans="1:1" ht="15.95" customHeight="1">
      <c r="A118" s="117"/>
    </row>
    <row r="119" spans="1:1" ht="15.95" customHeight="1">
      <c r="A119" s="128"/>
    </row>
    <row r="120" spans="1:1" ht="15.95" customHeight="1">
      <c r="A120" s="117" t="s">
        <v>393</v>
      </c>
    </row>
    <row r="121" spans="1:1" ht="15.95" customHeight="1">
      <c r="A121" s="117" t="s">
        <v>395</v>
      </c>
    </row>
    <row r="122" spans="1:1" ht="15.95" customHeight="1">
      <c r="A122" s="128"/>
    </row>
    <row r="123" spans="1:1" ht="15.95" customHeight="1">
      <c r="A123" s="117" t="s">
        <v>393</v>
      </c>
    </row>
    <row r="124" spans="1:1" ht="15.95" customHeight="1">
      <c r="A124" s="117" t="s">
        <v>396</v>
      </c>
    </row>
    <row r="125" spans="1:1" ht="15.95" customHeight="1">
      <c r="A125" s="116"/>
    </row>
    <row r="126" spans="1:1" ht="15.95" customHeight="1">
      <c r="A126" s="128"/>
    </row>
    <row r="127" spans="1:1" ht="15.95" customHeight="1">
      <c r="A127" s="117" t="s">
        <v>397</v>
      </c>
    </row>
    <row r="128" spans="1:1" ht="15.95" customHeight="1">
      <c r="A128" s="117" t="s">
        <v>398</v>
      </c>
    </row>
    <row r="129" spans="1:1" ht="15.95" customHeight="1">
      <c r="A129" s="117" t="s">
        <v>384</v>
      </c>
    </row>
    <row r="130" spans="1:1" ht="15.95" customHeight="1">
      <c r="A130" s="117" t="s">
        <v>399</v>
      </c>
    </row>
    <row r="131" spans="1:1" ht="15.95" customHeight="1">
      <c r="A131" s="118"/>
    </row>
    <row r="132" spans="1:1" ht="15.95" customHeight="1">
      <c r="A132" s="118"/>
    </row>
    <row r="133" spans="1:1" ht="15.95" customHeight="1">
      <c r="A133" s="118"/>
    </row>
    <row r="134" spans="1:1" ht="15.95" customHeight="1">
      <c r="A134" s="118"/>
    </row>
    <row r="135" spans="1:1" ht="15.95" customHeight="1">
      <c r="A135" s="133" t="s">
        <v>400</v>
      </c>
    </row>
    <row r="136" spans="1:1" ht="15.95" customHeight="1">
      <c r="A136" s="118"/>
    </row>
    <row r="137" spans="1:1" ht="15.95" customHeight="1">
      <c r="A137" s="11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84"/>
  <sheetViews>
    <sheetView zoomScale="106" zoomScaleNormal="106" workbookViewId="0">
      <pane ySplit="3" topLeftCell="A70" activePane="bottomLeft" state="frozen"/>
      <selection pane="bottomLeft" activeCell="G6" sqref="G6"/>
    </sheetView>
  </sheetViews>
  <sheetFormatPr defaultRowHeight="15"/>
  <cols>
    <col min="1" max="1" width="19.7109375" style="115" customWidth="1"/>
    <col min="2" max="2" width="13.140625" style="115" customWidth="1"/>
    <col min="3" max="3" width="15" style="115" customWidth="1"/>
    <col min="4" max="4" width="12" style="115" bestFit="1" customWidth="1"/>
    <col min="5" max="5" width="12.140625" style="115" customWidth="1"/>
    <col min="6" max="7" width="13.28515625" style="115" bestFit="1" customWidth="1"/>
    <col min="8" max="16384" width="9.140625" style="115"/>
  </cols>
  <sheetData>
    <row r="1" spans="1:7" ht="21">
      <c r="A1" s="166" t="s">
        <v>184</v>
      </c>
    </row>
    <row r="3" spans="1:7">
      <c r="B3" s="167">
        <v>2006</v>
      </c>
      <c r="C3" s="167">
        <v>2007</v>
      </c>
      <c r="D3" s="167">
        <v>2008</v>
      </c>
      <c r="E3" s="167">
        <v>2009</v>
      </c>
      <c r="F3" s="167">
        <v>2010</v>
      </c>
      <c r="G3" s="167">
        <v>2011</v>
      </c>
    </row>
    <row r="4" spans="1:7">
      <c r="A4" s="169" t="s">
        <v>10</v>
      </c>
      <c r="B4" s="170">
        <v>5695945</v>
      </c>
      <c r="C4" s="170">
        <v>6043332</v>
      </c>
      <c r="D4" s="170">
        <v>7340518</v>
      </c>
      <c r="E4" s="170">
        <v>8654085</v>
      </c>
      <c r="F4" s="170">
        <v>9115115</v>
      </c>
      <c r="G4" s="170">
        <v>10650399</v>
      </c>
    </row>
    <row r="5" spans="1:7">
      <c r="A5" s="169" t="s">
        <v>11</v>
      </c>
      <c r="B5" s="170">
        <v>5571014.21</v>
      </c>
      <c r="C5" s="170">
        <v>4998725.16</v>
      </c>
      <c r="D5" s="170">
        <v>5141405.41</v>
      </c>
      <c r="E5" s="170">
        <v>7564548.1299999999</v>
      </c>
      <c r="F5" s="170">
        <v>9639547.3100000005</v>
      </c>
      <c r="G5" s="170">
        <v>10999195.710000001</v>
      </c>
    </row>
    <row r="6" spans="1:7" ht="15.75" thickBot="1">
      <c r="A6" s="172" t="s">
        <v>12</v>
      </c>
      <c r="E6" s="176">
        <v>8070535</v>
      </c>
      <c r="F6" s="176">
        <v>10148286</v>
      </c>
      <c r="G6" s="176">
        <v>11990632</v>
      </c>
    </row>
    <row r="7" spans="1:7" ht="15.75" thickTop="1"/>
    <row r="27" spans="1:7">
      <c r="B27" s="167">
        <v>2006</v>
      </c>
      <c r="C27" s="167">
        <v>2007</v>
      </c>
      <c r="D27" s="167">
        <v>2008</v>
      </c>
      <c r="E27" s="167">
        <v>2009</v>
      </c>
      <c r="F27" s="167">
        <v>2010</v>
      </c>
      <c r="G27" s="168">
        <v>2011</v>
      </c>
    </row>
    <row r="28" spans="1:7">
      <c r="A28" s="169" t="s">
        <v>13</v>
      </c>
      <c r="B28" s="169">
        <v>272</v>
      </c>
      <c r="C28" s="169">
        <v>231</v>
      </c>
      <c r="D28" s="169">
        <v>305</v>
      </c>
      <c r="E28" s="169">
        <v>364</v>
      </c>
      <c r="F28" s="169">
        <v>248</v>
      </c>
      <c r="G28" s="173">
        <v>243</v>
      </c>
    </row>
    <row r="49" spans="1:7">
      <c r="A49" s="115" t="s">
        <v>14</v>
      </c>
      <c r="B49" s="174">
        <v>0.33</v>
      </c>
      <c r="C49" s="174">
        <v>0.33</v>
      </c>
      <c r="D49" s="174">
        <v>0.34</v>
      </c>
      <c r="E49" s="174">
        <v>0.28000000000000003</v>
      </c>
      <c r="F49" s="174">
        <v>0.26</v>
      </c>
      <c r="G49" s="174">
        <v>0.12</v>
      </c>
    </row>
    <row r="50" spans="1:7">
      <c r="B50" s="115">
        <v>2006</v>
      </c>
      <c r="C50" s="115">
        <v>2007</v>
      </c>
      <c r="D50" s="115">
        <v>2008</v>
      </c>
      <c r="E50" s="115">
        <v>2009</v>
      </c>
      <c r="F50" s="115">
        <v>2010</v>
      </c>
      <c r="G50" s="115">
        <v>2011</v>
      </c>
    </row>
    <row r="67" spans="1:5">
      <c r="A67" s="175" t="s">
        <v>76</v>
      </c>
    </row>
    <row r="68" spans="1:5">
      <c r="A68" s="115" t="s">
        <v>77</v>
      </c>
    </row>
    <row r="69" spans="1:5">
      <c r="A69" s="115" t="s">
        <v>78</v>
      </c>
    </row>
    <row r="73" spans="1:5">
      <c r="A73" s="175" t="s">
        <v>79</v>
      </c>
    </row>
    <row r="74" spans="1:5">
      <c r="A74" s="115" t="s">
        <v>80</v>
      </c>
    </row>
    <row r="75" spans="1:5">
      <c r="A75" s="115" t="s">
        <v>81</v>
      </c>
      <c r="E75" s="115" t="s">
        <v>83</v>
      </c>
    </row>
    <row r="76" spans="1:5">
      <c r="A76" s="115" t="s">
        <v>82</v>
      </c>
    </row>
    <row r="77" spans="1:5">
      <c r="A77" s="115" t="s">
        <v>87</v>
      </c>
    </row>
    <row r="78" spans="1:5">
      <c r="A78" s="115" t="s">
        <v>88</v>
      </c>
    </row>
    <row r="80" spans="1:5">
      <c r="A80" s="175" t="s">
        <v>177</v>
      </c>
    </row>
    <row r="82" spans="1:2">
      <c r="A82" s="115" t="s">
        <v>84</v>
      </c>
      <c r="B82" s="115" t="s">
        <v>174</v>
      </c>
    </row>
    <row r="83" spans="1:2">
      <c r="A83" s="115" t="s">
        <v>85</v>
      </c>
      <c r="B83" s="115" t="s">
        <v>175</v>
      </c>
    </row>
    <row r="84" spans="1:2">
      <c r="A84" s="115" t="s">
        <v>86</v>
      </c>
      <c r="B84" s="115" t="s">
        <v>176</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dimension ref="A1:D69"/>
  <sheetViews>
    <sheetView topLeftCell="A46" workbookViewId="0">
      <selection activeCell="C71" sqref="C71"/>
    </sheetView>
  </sheetViews>
  <sheetFormatPr defaultRowHeight="15"/>
  <cols>
    <col min="2" max="2" width="23.7109375" customWidth="1"/>
    <col min="3" max="3" width="75.42578125" customWidth="1"/>
    <col min="4" max="4" width="29.28515625" customWidth="1"/>
  </cols>
  <sheetData>
    <row r="1" spans="1:3">
      <c r="A1" s="2" t="s">
        <v>5</v>
      </c>
      <c r="B1" s="2"/>
      <c r="C1" s="2"/>
    </row>
    <row r="2" spans="1:3">
      <c r="A2" s="2"/>
      <c r="B2" s="2"/>
      <c r="C2" s="2"/>
    </row>
    <row r="3" spans="1:3">
      <c r="A3" s="2" t="s">
        <v>89</v>
      </c>
      <c r="B3" s="2"/>
      <c r="C3" s="2"/>
    </row>
    <row r="5" spans="1:3">
      <c r="A5" t="s">
        <v>90</v>
      </c>
    </row>
    <row r="6" spans="1:3">
      <c r="A6" t="s">
        <v>92</v>
      </c>
    </row>
    <row r="7" spans="1:3">
      <c r="A7" t="s">
        <v>91</v>
      </c>
    </row>
    <row r="8" spans="1:3">
      <c r="A8" t="s">
        <v>93</v>
      </c>
    </row>
    <row r="9" spans="1:3">
      <c r="A9" t="s">
        <v>94</v>
      </c>
    </row>
    <row r="10" spans="1:3">
      <c r="A10" t="s">
        <v>182</v>
      </c>
    </row>
    <row r="11" spans="1:3">
      <c r="A11" t="s">
        <v>183</v>
      </c>
    </row>
    <row r="13" spans="1:3">
      <c r="A13" s="2" t="s">
        <v>108</v>
      </c>
    </row>
    <row r="15" spans="1:3">
      <c r="A15" s="2" t="s">
        <v>95</v>
      </c>
      <c r="B15" s="2"/>
    </row>
    <row r="16" spans="1:3">
      <c r="B16" t="s">
        <v>96</v>
      </c>
    </row>
    <row r="17" spans="1:3">
      <c r="B17" t="s">
        <v>97</v>
      </c>
    </row>
    <row r="19" spans="1:3">
      <c r="A19" s="2" t="s">
        <v>159</v>
      </c>
      <c r="B19" s="2" t="s">
        <v>162</v>
      </c>
      <c r="C19" t="s">
        <v>160</v>
      </c>
    </row>
    <row r="20" spans="1:3">
      <c r="A20" s="2"/>
      <c r="B20" s="2" t="s">
        <v>98</v>
      </c>
      <c r="C20" t="s">
        <v>161</v>
      </c>
    </row>
    <row r="22" spans="1:3">
      <c r="A22" s="2" t="s">
        <v>99</v>
      </c>
      <c r="B22" s="2"/>
    </row>
    <row r="23" spans="1:3">
      <c r="B23" t="s">
        <v>100</v>
      </c>
      <c r="C23" t="s">
        <v>109</v>
      </c>
    </row>
    <row r="24" spans="1:3">
      <c r="B24" t="s">
        <v>101</v>
      </c>
      <c r="C24" t="s">
        <v>110</v>
      </c>
    </row>
    <row r="25" spans="1:3">
      <c r="B25" t="s">
        <v>102</v>
      </c>
      <c r="C25" t="s">
        <v>111</v>
      </c>
    </row>
    <row r="26" spans="1:3">
      <c r="B26" t="s">
        <v>103</v>
      </c>
      <c r="C26" t="s">
        <v>112</v>
      </c>
    </row>
    <row r="27" spans="1:3">
      <c r="B27" t="s">
        <v>104</v>
      </c>
      <c r="C27" t="s">
        <v>111</v>
      </c>
    </row>
    <row r="28" spans="1:3">
      <c r="B28" t="s">
        <v>105</v>
      </c>
      <c r="C28" t="s">
        <v>113</v>
      </c>
    </row>
    <row r="29" spans="1:3">
      <c r="B29" t="s">
        <v>106</v>
      </c>
      <c r="C29" t="s">
        <v>113</v>
      </c>
    </row>
    <row r="32" spans="1:3">
      <c r="A32" s="2" t="s">
        <v>107</v>
      </c>
      <c r="B32" s="2"/>
    </row>
    <row r="34" spans="2:4" ht="18.75">
      <c r="B34" s="184" t="s">
        <v>114</v>
      </c>
      <c r="C34" s="184"/>
      <c r="D34" s="184"/>
    </row>
    <row r="36" spans="2:4" ht="15.75">
      <c r="B36" s="3" t="s">
        <v>115</v>
      </c>
      <c r="C36" s="3" t="s">
        <v>116</v>
      </c>
      <c r="D36" s="3" t="s">
        <v>117</v>
      </c>
    </row>
    <row r="38" spans="2:4" ht="15.75">
      <c r="B38" s="4" t="s">
        <v>118</v>
      </c>
      <c r="C38" s="4" t="s">
        <v>119</v>
      </c>
      <c r="D38" s="4" t="s">
        <v>147</v>
      </c>
    </row>
    <row r="39" spans="2:4" ht="15.75">
      <c r="B39" s="5">
        <v>40567</v>
      </c>
      <c r="C39" s="4" t="s">
        <v>120</v>
      </c>
      <c r="D39" s="6" t="s">
        <v>148</v>
      </c>
    </row>
    <row r="40" spans="2:4" ht="15.75">
      <c r="B40" s="5">
        <v>40572</v>
      </c>
      <c r="C40" s="4" t="s">
        <v>121</v>
      </c>
      <c r="D40" s="6" t="s">
        <v>148</v>
      </c>
    </row>
    <row r="41" spans="2:4" ht="15.75">
      <c r="B41" s="4" t="s">
        <v>122</v>
      </c>
      <c r="C41" s="4" t="s">
        <v>123</v>
      </c>
      <c r="D41" s="4" t="s">
        <v>149</v>
      </c>
    </row>
    <row r="42" spans="2:4" ht="15.75">
      <c r="B42" s="5">
        <v>40586</v>
      </c>
      <c r="C42" s="4" t="s">
        <v>124</v>
      </c>
      <c r="D42" s="4" t="s">
        <v>150</v>
      </c>
    </row>
    <row r="43" spans="2:4" ht="15.75">
      <c r="B43" s="5">
        <v>40586</v>
      </c>
      <c r="C43" s="4" t="s">
        <v>125</v>
      </c>
      <c r="D43" s="4" t="s">
        <v>148</v>
      </c>
    </row>
    <row r="44" spans="2:4" ht="15.75">
      <c r="B44" s="4" t="s">
        <v>126</v>
      </c>
      <c r="C44" s="4" t="s">
        <v>127</v>
      </c>
      <c r="D44" s="6" t="s">
        <v>148</v>
      </c>
    </row>
    <row r="45" spans="2:4" ht="15.75">
      <c r="B45" s="5">
        <v>40606</v>
      </c>
      <c r="C45" s="4" t="s">
        <v>128</v>
      </c>
      <c r="D45" s="4" t="s">
        <v>148</v>
      </c>
    </row>
    <row r="46" spans="2:4" ht="15.75">
      <c r="B46" s="5">
        <v>40637</v>
      </c>
      <c r="C46" s="4" t="s">
        <v>129</v>
      </c>
      <c r="D46" s="4" t="s">
        <v>148</v>
      </c>
    </row>
    <row r="47" spans="2:4" ht="15.75">
      <c r="B47" s="5">
        <v>40642</v>
      </c>
      <c r="C47" s="4" t="s">
        <v>130</v>
      </c>
      <c r="D47" s="4" t="s">
        <v>152</v>
      </c>
    </row>
    <row r="48" spans="2:4" ht="15.75">
      <c r="B48" s="5">
        <v>40663</v>
      </c>
      <c r="C48" s="4" t="s">
        <v>131</v>
      </c>
      <c r="D48" s="4" t="s">
        <v>153</v>
      </c>
    </row>
    <row r="49" spans="2:4" ht="15.75">
      <c r="B49" s="4" t="s">
        <v>132</v>
      </c>
      <c r="C49" s="4" t="s">
        <v>133</v>
      </c>
      <c r="D49" s="6" t="s">
        <v>151</v>
      </c>
    </row>
    <row r="50" spans="2:4" ht="15.75">
      <c r="B50" s="4" t="s">
        <v>134</v>
      </c>
      <c r="C50" s="4" t="s">
        <v>135</v>
      </c>
      <c r="D50" s="6" t="s">
        <v>151</v>
      </c>
    </row>
    <row r="51" spans="2:4" ht="15.75">
      <c r="B51" s="4" t="s">
        <v>134</v>
      </c>
      <c r="C51" s="4" t="s">
        <v>136</v>
      </c>
      <c r="D51" s="4" t="s">
        <v>154</v>
      </c>
    </row>
    <row r="52" spans="2:4" ht="15.75">
      <c r="B52" s="5">
        <v>40693</v>
      </c>
      <c r="C52" s="4" t="s">
        <v>137</v>
      </c>
      <c r="D52" s="4" t="s">
        <v>148</v>
      </c>
    </row>
    <row r="53" spans="2:4" ht="15.75">
      <c r="B53" s="5">
        <v>40760</v>
      </c>
      <c r="C53" s="4" t="s">
        <v>138</v>
      </c>
      <c r="D53" s="4" t="s">
        <v>155</v>
      </c>
    </row>
    <row r="54" spans="2:4" ht="15.75">
      <c r="B54" s="5">
        <v>40792</v>
      </c>
      <c r="C54" s="4" t="s">
        <v>128</v>
      </c>
      <c r="D54" s="6" t="s">
        <v>156</v>
      </c>
    </row>
    <row r="55" spans="2:4" ht="15.75">
      <c r="B55" s="4" t="s">
        <v>139</v>
      </c>
      <c r="C55" s="4" t="s">
        <v>140</v>
      </c>
      <c r="D55" s="4" t="s">
        <v>157</v>
      </c>
    </row>
    <row r="56" spans="2:4" ht="15.75">
      <c r="B56" s="4" t="s">
        <v>141</v>
      </c>
      <c r="C56" s="4" t="s">
        <v>142</v>
      </c>
      <c r="D56" s="4" t="s">
        <v>151</v>
      </c>
    </row>
    <row r="57" spans="2:4" ht="15.75">
      <c r="B57" s="4" t="s">
        <v>143</v>
      </c>
      <c r="C57" s="4" t="s">
        <v>144</v>
      </c>
      <c r="D57" s="4" t="s">
        <v>154</v>
      </c>
    </row>
    <row r="58" spans="2:4" ht="15.75">
      <c r="B58" s="4" t="s">
        <v>145</v>
      </c>
      <c r="C58" s="4" t="s">
        <v>146</v>
      </c>
      <c r="D58" s="4" t="s">
        <v>158</v>
      </c>
    </row>
    <row r="59" spans="2:4" ht="15.75">
      <c r="B59" s="4" t="s">
        <v>163</v>
      </c>
      <c r="C59" s="4" t="s">
        <v>164</v>
      </c>
      <c r="D59" s="4" t="s">
        <v>153</v>
      </c>
    </row>
    <row r="64" spans="2:4">
      <c r="B64" t="s">
        <v>177</v>
      </c>
    </row>
    <row r="65" spans="3:3">
      <c r="C65" t="s">
        <v>178</v>
      </c>
    </row>
    <row r="66" spans="3:3">
      <c r="C66" t="s">
        <v>179</v>
      </c>
    </row>
    <row r="67" spans="3:3">
      <c r="C67" t="s">
        <v>180</v>
      </c>
    </row>
    <row r="68" spans="3:3">
      <c r="C68" t="s">
        <v>181</v>
      </c>
    </row>
    <row r="69" spans="3:3">
      <c r="C69" t="s">
        <v>190</v>
      </c>
    </row>
  </sheetData>
  <mergeCells count="1">
    <mergeCell ref="B34:D3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J89"/>
  <sheetViews>
    <sheetView topLeftCell="D47" zoomScale="110" zoomScaleNormal="110" workbookViewId="0">
      <selection activeCell="J69" sqref="J69"/>
    </sheetView>
  </sheetViews>
  <sheetFormatPr defaultRowHeight="15"/>
  <cols>
    <col min="1" max="1" width="31.140625" style="115" customWidth="1"/>
    <col min="2" max="2" width="15.5703125" style="115" customWidth="1"/>
    <col min="3" max="3" width="14.85546875" style="115" customWidth="1"/>
    <col min="4" max="4" width="17" style="115" customWidth="1"/>
    <col min="5" max="5" width="16" style="115" customWidth="1"/>
    <col min="6" max="6" width="16.42578125" style="115" customWidth="1"/>
    <col min="7" max="7" width="17.42578125" style="115" customWidth="1"/>
    <col min="8" max="16384" width="9.140625" style="115"/>
  </cols>
  <sheetData>
    <row r="1" spans="1:7">
      <c r="A1" s="175" t="s">
        <v>32</v>
      </c>
    </row>
    <row r="3" spans="1:7">
      <c r="A3" s="115" t="s">
        <v>33</v>
      </c>
    </row>
    <row r="5" spans="1:7">
      <c r="A5" s="175" t="s">
        <v>34</v>
      </c>
      <c r="B5" s="175"/>
    </row>
    <row r="7" spans="1:7">
      <c r="A7" s="175" t="s">
        <v>35</v>
      </c>
    </row>
    <row r="8" spans="1:7">
      <c r="A8" s="175"/>
    </row>
    <row r="9" spans="1:7">
      <c r="A9" s="177" t="s">
        <v>36</v>
      </c>
    </row>
    <row r="10" spans="1:7">
      <c r="A10" s="115" t="s">
        <v>63</v>
      </c>
    </row>
    <row r="11" spans="1:7">
      <c r="A11" s="115" t="s">
        <v>59</v>
      </c>
      <c r="B11" s="178"/>
      <c r="C11" s="178"/>
      <c r="D11" s="178"/>
      <c r="E11" s="178"/>
      <c r="F11" s="178"/>
      <c r="G11" s="178"/>
    </row>
    <row r="12" spans="1:7">
      <c r="A12" s="115" t="s">
        <v>62</v>
      </c>
      <c r="B12" s="178"/>
      <c r="C12" s="178"/>
      <c r="D12" s="178"/>
      <c r="E12" s="178"/>
      <c r="F12" s="178"/>
      <c r="G12" s="178"/>
    </row>
    <row r="13" spans="1:7">
      <c r="A13" s="177" t="s">
        <v>37</v>
      </c>
    </row>
    <row r="14" spans="1:7">
      <c r="A14" s="115" t="s">
        <v>187</v>
      </c>
    </row>
    <row r="15" spans="1:7">
      <c r="A15" s="177" t="s">
        <v>38</v>
      </c>
    </row>
    <row r="16" spans="1:7">
      <c r="A16" s="177" t="s">
        <v>39</v>
      </c>
    </row>
    <row r="17" spans="1:7">
      <c r="A17" s="115" t="s">
        <v>40</v>
      </c>
    </row>
    <row r="18" spans="1:7">
      <c r="A18" s="115" t="s">
        <v>58</v>
      </c>
    </row>
    <row r="19" spans="1:7">
      <c r="A19" s="115" t="s">
        <v>64</v>
      </c>
    </row>
    <row r="21" spans="1:7">
      <c r="A21" s="175" t="s">
        <v>41</v>
      </c>
      <c r="B21" s="174"/>
      <c r="C21" s="174"/>
      <c r="D21" s="174"/>
      <c r="E21" s="174"/>
      <c r="F21" s="174"/>
      <c r="G21" s="174"/>
    </row>
    <row r="22" spans="1:7">
      <c r="B22" s="174"/>
      <c r="C22" s="174"/>
      <c r="D22" s="174"/>
      <c r="E22" s="174"/>
      <c r="F22" s="174"/>
    </row>
    <row r="23" spans="1:7">
      <c r="A23" s="175" t="s">
        <v>54</v>
      </c>
      <c r="B23" s="174"/>
      <c r="C23" s="174"/>
      <c r="D23" s="174"/>
      <c r="E23" s="174"/>
      <c r="F23" s="174"/>
    </row>
    <row r="24" spans="1:7">
      <c r="A24" s="115" t="s">
        <v>692</v>
      </c>
      <c r="B24" s="174"/>
      <c r="C24" s="174"/>
      <c r="D24" s="174"/>
      <c r="E24" s="174"/>
      <c r="F24" s="174"/>
    </row>
    <row r="25" spans="1:7">
      <c r="A25" s="115" t="s">
        <v>191</v>
      </c>
      <c r="B25" s="174"/>
      <c r="C25" s="174"/>
      <c r="D25" s="174"/>
      <c r="E25" s="174"/>
      <c r="F25" s="174"/>
    </row>
    <row r="26" spans="1:7">
      <c r="A26" s="175"/>
      <c r="B26" s="174"/>
      <c r="C26" s="174"/>
      <c r="D26" s="174"/>
      <c r="E26" s="174"/>
      <c r="F26" s="174"/>
    </row>
    <row r="27" spans="1:7">
      <c r="A27" s="175" t="s">
        <v>55</v>
      </c>
      <c r="B27" s="174"/>
      <c r="C27" s="174"/>
      <c r="D27" s="174"/>
      <c r="E27" s="174"/>
    </row>
    <row r="28" spans="1:7">
      <c r="A28" s="115" t="s">
        <v>60</v>
      </c>
      <c r="B28" s="174"/>
      <c r="C28" s="174"/>
      <c r="D28" s="174"/>
      <c r="E28" s="174"/>
    </row>
    <row r="29" spans="1:7">
      <c r="A29" s="115" t="s">
        <v>61</v>
      </c>
      <c r="B29" s="174"/>
      <c r="C29" s="174"/>
      <c r="D29" s="174"/>
      <c r="E29" s="174"/>
    </row>
    <row r="30" spans="1:7">
      <c r="A30" s="115" t="s">
        <v>186</v>
      </c>
      <c r="B30" s="174"/>
      <c r="C30" s="174"/>
      <c r="D30" s="174"/>
      <c r="E30" s="174"/>
    </row>
    <row r="31" spans="1:7">
      <c r="B31" s="174"/>
      <c r="C31" s="174"/>
      <c r="D31" s="174"/>
      <c r="E31" s="174"/>
    </row>
    <row r="32" spans="1:7">
      <c r="A32" s="175" t="s">
        <v>56</v>
      </c>
      <c r="B32" s="179"/>
      <c r="C32" s="171"/>
      <c r="D32" s="171"/>
      <c r="E32" s="171"/>
      <c r="F32" s="171"/>
    </row>
    <row r="33" spans="1:6">
      <c r="A33" s="115" t="s">
        <v>42</v>
      </c>
      <c r="B33" s="179"/>
      <c r="C33" s="171"/>
      <c r="D33" s="171"/>
      <c r="E33" s="171"/>
      <c r="F33" s="171"/>
    </row>
    <row r="34" spans="1:6">
      <c r="A34" s="115" t="s">
        <v>43</v>
      </c>
      <c r="B34" s="171"/>
      <c r="C34" s="171"/>
      <c r="D34" s="171"/>
      <c r="E34" s="171"/>
      <c r="F34" s="171"/>
    </row>
    <row r="35" spans="1:6">
      <c r="A35" s="115" t="s">
        <v>44</v>
      </c>
      <c r="B35" s="180"/>
      <c r="C35" s="180"/>
      <c r="D35" s="180"/>
      <c r="E35" s="180"/>
      <c r="F35" s="180"/>
    </row>
    <row r="36" spans="1:6">
      <c r="A36" s="115" t="s">
        <v>45</v>
      </c>
    </row>
    <row r="37" spans="1:6">
      <c r="A37" s="115" t="s">
        <v>65</v>
      </c>
    </row>
    <row r="39" spans="1:6">
      <c r="A39" s="175" t="s">
        <v>46</v>
      </c>
    </row>
    <row r="40" spans="1:6">
      <c r="A40" s="115" t="s">
        <v>48</v>
      </c>
    </row>
    <row r="41" spans="1:6">
      <c r="A41" s="115" t="s">
        <v>47</v>
      </c>
    </row>
    <row r="42" spans="1:6">
      <c r="A42" s="175" t="s">
        <v>49</v>
      </c>
    </row>
    <row r="43" spans="1:6">
      <c r="A43" s="115" t="s">
        <v>50</v>
      </c>
    </row>
    <row r="44" spans="1:6">
      <c r="A44" s="115" t="s">
        <v>51</v>
      </c>
    </row>
    <row r="45" spans="1:6">
      <c r="A45" s="115" t="s">
        <v>52</v>
      </c>
    </row>
    <row r="46" spans="1:6">
      <c r="A46" s="115" t="s">
        <v>53</v>
      </c>
    </row>
    <row r="48" spans="1:6">
      <c r="A48" s="175" t="s">
        <v>57</v>
      </c>
    </row>
    <row r="49" spans="1:10">
      <c r="J49" s="181"/>
    </row>
    <row r="50" spans="1:10">
      <c r="A50" s="178" t="s">
        <v>15</v>
      </c>
      <c r="B50" s="178">
        <v>2006</v>
      </c>
      <c r="C50" s="178">
        <v>2007</v>
      </c>
      <c r="D50" s="178">
        <v>2008</v>
      </c>
      <c r="E50" s="178">
        <v>2009</v>
      </c>
      <c r="F50" s="178">
        <v>2010</v>
      </c>
      <c r="G50" s="178">
        <v>2011</v>
      </c>
      <c r="J50" s="181"/>
    </row>
    <row r="51" spans="1:10">
      <c r="A51" s="115" t="s">
        <v>16</v>
      </c>
      <c r="B51" s="115">
        <v>311</v>
      </c>
      <c r="C51" s="115">
        <v>351</v>
      </c>
      <c r="D51" s="115">
        <v>346</v>
      </c>
      <c r="E51" s="115">
        <v>442</v>
      </c>
      <c r="F51" s="115">
        <v>446</v>
      </c>
      <c r="G51" s="115">
        <v>511</v>
      </c>
      <c r="I51" s="174"/>
      <c r="J51" s="181"/>
    </row>
    <row r="52" spans="1:10">
      <c r="A52" s="115" t="s">
        <v>17</v>
      </c>
      <c r="B52" s="115">
        <v>4</v>
      </c>
      <c r="C52" s="115">
        <v>5</v>
      </c>
      <c r="D52" s="115">
        <v>5</v>
      </c>
      <c r="E52" s="115">
        <v>6</v>
      </c>
      <c r="F52" s="115">
        <v>6</v>
      </c>
      <c r="G52" s="115">
        <v>6</v>
      </c>
      <c r="J52" s="181"/>
    </row>
    <row r="53" spans="1:10">
      <c r="A53" s="115" t="s">
        <v>18</v>
      </c>
      <c r="B53" s="115">
        <v>6.1</v>
      </c>
      <c r="C53" s="115">
        <v>7.3</v>
      </c>
      <c r="D53" s="115">
        <v>10.199999999999999</v>
      </c>
      <c r="E53" s="115">
        <v>13.8</v>
      </c>
      <c r="F53" s="115">
        <v>14.5</v>
      </c>
      <c r="G53" s="115">
        <v>20.8</v>
      </c>
      <c r="I53" s="174"/>
      <c r="J53" s="182"/>
    </row>
    <row r="54" spans="1:10">
      <c r="A54" s="115" t="s">
        <v>19</v>
      </c>
      <c r="B54" s="115">
        <v>2.8</v>
      </c>
      <c r="C54" s="115">
        <v>3.4</v>
      </c>
      <c r="D54" s="115">
        <v>5.5</v>
      </c>
      <c r="E54" s="115">
        <v>6.5</v>
      </c>
      <c r="F54" s="115">
        <v>6.9</v>
      </c>
      <c r="G54" s="115">
        <v>11.6</v>
      </c>
      <c r="J54" s="182"/>
    </row>
    <row r="55" spans="1:10">
      <c r="A55" s="115" t="s">
        <v>20</v>
      </c>
      <c r="B55" s="115">
        <v>2.4</v>
      </c>
      <c r="C55" s="115">
        <v>2.6</v>
      </c>
      <c r="D55" s="115">
        <v>3.3</v>
      </c>
      <c r="E55" s="115">
        <v>4.2</v>
      </c>
      <c r="F55" s="115">
        <v>4.5</v>
      </c>
      <c r="G55" s="115">
        <v>5.8</v>
      </c>
      <c r="I55" s="174"/>
      <c r="J55" s="182"/>
    </row>
    <row r="56" spans="1:10">
      <c r="A56" s="115" t="s">
        <v>21</v>
      </c>
      <c r="B56" s="115">
        <v>3.4</v>
      </c>
      <c r="C56" s="115">
        <v>4.0999999999999996</v>
      </c>
      <c r="D56" s="115">
        <v>5.8</v>
      </c>
      <c r="E56" s="115">
        <v>6.4</v>
      </c>
      <c r="F56" s="115">
        <v>7.3</v>
      </c>
      <c r="G56" s="115">
        <v>9.1</v>
      </c>
      <c r="J56" s="181"/>
    </row>
    <row r="57" spans="1:10">
      <c r="A57" s="115" t="s">
        <v>22</v>
      </c>
      <c r="B57" s="115">
        <v>411</v>
      </c>
      <c r="C57" s="115">
        <v>607</v>
      </c>
      <c r="D57" s="115">
        <v>438</v>
      </c>
      <c r="E57" s="115">
        <v>558</v>
      </c>
      <c r="F57" s="115">
        <v>498</v>
      </c>
      <c r="G57" s="115">
        <v>624</v>
      </c>
      <c r="I57" s="174"/>
      <c r="J57" s="182"/>
    </row>
    <row r="58" spans="1:10">
      <c r="A58" s="115" t="s">
        <v>14</v>
      </c>
      <c r="B58" s="174">
        <v>0.33</v>
      </c>
      <c r="C58" s="174">
        <v>0.33</v>
      </c>
      <c r="D58" s="174">
        <v>0.34</v>
      </c>
      <c r="E58" s="174">
        <v>0.28000000000000003</v>
      </c>
      <c r="F58" s="174">
        <v>0.26</v>
      </c>
      <c r="G58" s="174" t="s">
        <v>185</v>
      </c>
      <c r="I58" s="174"/>
      <c r="J58" s="182"/>
    </row>
    <row r="59" spans="1:10">
      <c r="A59" s="115" t="s">
        <v>23</v>
      </c>
      <c r="B59" s="174">
        <v>7.0000000000000007E-2</v>
      </c>
      <c r="C59" s="174">
        <v>0.09</v>
      </c>
      <c r="D59" s="174">
        <v>0.05</v>
      </c>
      <c r="E59" s="174">
        <v>0.05</v>
      </c>
      <c r="F59" s="174">
        <v>0.05</v>
      </c>
      <c r="G59" s="174">
        <v>0.04</v>
      </c>
    </row>
    <row r="60" spans="1:10">
      <c r="A60" s="115" t="s">
        <v>24</v>
      </c>
      <c r="B60" s="174">
        <v>0.12</v>
      </c>
      <c r="C60" s="174">
        <v>0.16</v>
      </c>
      <c r="D60" s="174">
        <v>0.09</v>
      </c>
      <c r="E60" s="174">
        <v>0.09</v>
      </c>
      <c r="F60" s="174">
        <v>0.08</v>
      </c>
      <c r="G60" s="174">
        <v>0.08</v>
      </c>
    </row>
    <row r="61" spans="1:10">
      <c r="A61" s="115" t="s">
        <v>25</v>
      </c>
      <c r="B61" s="174">
        <v>0.36</v>
      </c>
      <c r="C61" s="174">
        <v>0.48</v>
      </c>
      <c r="D61" s="174">
        <v>0.42</v>
      </c>
      <c r="E61" s="174">
        <v>0.43</v>
      </c>
      <c r="F61" s="174">
        <v>1.03</v>
      </c>
      <c r="G61" s="174">
        <v>1.2</v>
      </c>
      <c r="I61" s="174"/>
    </row>
    <row r="62" spans="1:10">
      <c r="A62" s="115" t="s">
        <v>26</v>
      </c>
      <c r="B62" s="174">
        <v>1.26</v>
      </c>
      <c r="C62" s="174">
        <v>1.31</v>
      </c>
      <c r="D62" s="174">
        <v>1.18</v>
      </c>
      <c r="E62" s="174">
        <v>1.29</v>
      </c>
      <c r="F62" s="174">
        <v>0.96</v>
      </c>
      <c r="G62" s="174">
        <v>1.05</v>
      </c>
      <c r="I62" s="174"/>
    </row>
    <row r="63" spans="1:10">
      <c r="A63" s="115" t="s">
        <v>27</v>
      </c>
      <c r="B63" s="174">
        <v>0.76</v>
      </c>
      <c r="C63" s="174">
        <v>0.89</v>
      </c>
      <c r="D63" s="174">
        <v>0.94</v>
      </c>
      <c r="E63" s="174">
        <v>0.79</v>
      </c>
      <c r="F63" s="174">
        <v>0.83</v>
      </c>
      <c r="G63" s="174">
        <v>0.88</v>
      </c>
      <c r="I63" s="174"/>
    </row>
    <row r="64" spans="1:10">
      <c r="A64" s="115" t="s">
        <v>28</v>
      </c>
      <c r="B64" s="179">
        <v>3665364.53</v>
      </c>
      <c r="C64" s="171">
        <v>2190960.5499999998</v>
      </c>
      <c r="D64" s="171">
        <v>3560086.76</v>
      </c>
      <c r="E64" s="171">
        <v>3423812.19</v>
      </c>
      <c r="F64" s="171">
        <v>2480812.25</v>
      </c>
      <c r="G64" s="171">
        <v>2492042.2200000002</v>
      </c>
    </row>
    <row r="65" spans="1:7">
      <c r="A65" s="115" t="s">
        <v>29</v>
      </c>
      <c r="B65" s="179">
        <v>3540825.31</v>
      </c>
      <c r="C65" s="171">
        <v>2096410.79</v>
      </c>
      <c r="D65" s="171">
        <v>3376848.85</v>
      </c>
      <c r="E65" s="171">
        <v>3230843.31</v>
      </c>
      <c r="F65" s="171">
        <v>2363354.8199999998</v>
      </c>
      <c r="G65" s="171">
        <v>2347820.96</v>
      </c>
    </row>
    <row r="66" spans="1:7">
      <c r="A66" s="115" t="s">
        <v>30</v>
      </c>
      <c r="B66" s="171">
        <v>124539.22</v>
      </c>
      <c r="C66" s="171">
        <v>94549.759999999995</v>
      </c>
      <c r="D66" s="171">
        <v>183237.91</v>
      </c>
      <c r="E66" s="171">
        <v>192968.88</v>
      </c>
      <c r="F66" s="171">
        <v>179247.02</v>
      </c>
      <c r="G66" s="171">
        <v>74876.5</v>
      </c>
    </row>
    <row r="67" spans="1:7">
      <c r="A67" s="115" t="s">
        <v>31</v>
      </c>
      <c r="B67" s="180">
        <v>1773233.38</v>
      </c>
      <c r="C67" s="180">
        <v>2354360.2599999998</v>
      </c>
      <c r="D67" s="180">
        <v>2413558.91</v>
      </c>
      <c r="E67" s="180">
        <v>3035459.21</v>
      </c>
      <c r="F67" s="180">
        <v>3155384.05</v>
      </c>
      <c r="G67" s="171">
        <v>3606040.96</v>
      </c>
    </row>
    <row r="75" spans="1:7">
      <c r="B75" s="174"/>
      <c r="C75" s="174"/>
      <c r="D75" s="174"/>
      <c r="E75" s="174"/>
      <c r="F75" s="174"/>
      <c r="G75" s="174"/>
    </row>
    <row r="76" spans="1:7">
      <c r="B76" s="174"/>
      <c r="C76" s="174"/>
      <c r="D76" s="174"/>
      <c r="E76" s="174"/>
      <c r="F76" s="174"/>
      <c r="G76" s="183"/>
    </row>
    <row r="77" spans="1:7">
      <c r="B77" s="174"/>
      <c r="C77" s="174"/>
      <c r="D77" s="174"/>
      <c r="E77" s="174"/>
    </row>
    <row r="78" spans="1:7">
      <c r="B78" s="174"/>
      <c r="C78" s="174"/>
      <c r="D78" s="174"/>
      <c r="E78" s="174"/>
    </row>
    <row r="79" spans="1:7">
      <c r="B79" s="174"/>
      <c r="C79" s="174"/>
      <c r="D79" s="174"/>
      <c r="E79" s="174"/>
    </row>
    <row r="80" spans="1:7">
      <c r="B80" s="174"/>
      <c r="C80" s="174"/>
      <c r="D80" s="174"/>
      <c r="E80" s="174"/>
    </row>
    <row r="81" spans="1:6">
      <c r="B81" s="179"/>
      <c r="C81" s="171"/>
      <c r="D81" s="171"/>
      <c r="E81" s="171"/>
      <c r="F81" s="171"/>
    </row>
    <row r="82" spans="1:6">
      <c r="B82" s="179"/>
      <c r="C82" s="171"/>
      <c r="D82" s="171"/>
      <c r="E82" s="171"/>
      <c r="F82" s="171"/>
    </row>
    <row r="83" spans="1:6">
      <c r="B83" s="171"/>
      <c r="C83" s="171"/>
      <c r="D83" s="171"/>
      <c r="E83" s="171"/>
      <c r="F83" s="171"/>
    </row>
    <row r="84" spans="1:6">
      <c r="B84" s="180"/>
      <c r="C84" s="180"/>
      <c r="D84" s="180"/>
      <c r="E84" s="180"/>
      <c r="F84" s="180"/>
    </row>
    <row r="87" spans="1:6">
      <c r="A87" s="115" t="s">
        <v>188</v>
      </c>
    </row>
    <row r="89" spans="1:6">
      <c r="A89" s="115" t="s">
        <v>189</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P125"/>
  <sheetViews>
    <sheetView workbookViewId="0">
      <selection activeCell="G79" sqref="G79"/>
    </sheetView>
  </sheetViews>
  <sheetFormatPr defaultRowHeight="11.25"/>
  <cols>
    <col min="1" max="1" width="2.140625" style="68" customWidth="1"/>
    <col min="2" max="2" width="23.28515625" style="69" customWidth="1"/>
    <col min="3" max="3" width="11.42578125" style="70" customWidth="1"/>
    <col min="4" max="4" width="1.140625" style="71" customWidth="1"/>
    <col min="5" max="5" width="11.42578125" style="70" customWidth="1"/>
    <col min="6" max="6" width="2.140625" style="71" customWidth="1"/>
    <col min="7" max="7" width="12.5703125" style="72" bestFit="1" customWidth="1"/>
    <col min="8" max="8" width="1.28515625" style="71" customWidth="1"/>
    <col min="9" max="9" width="11.42578125" style="73" customWidth="1"/>
    <col min="10" max="10" width="7.7109375" style="67" hidden="1" customWidth="1"/>
    <col min="11" max="11" width="11.42578125" style="68" hidden="1" customWidth="1"/>
    <col min="12" max="12" width="1.5703125" style="74" customWidth="1"/>
    <col min="13" max="13" width="11.42578125" style="70" customWidth="1"/>
    <col min="14" max="14" width="7.7109375" style="39" hidden="1" customWidth="1"/>
    <col min="15" max="15" width="7.5703125" style="40" hidden="1" customWidth="1"/>
    <col min="16" max="30" width="9.140625" style="68"/>
    <col min="31" max="31" width="1.140625" style="68" customWidth="1"/>
    <col min="32" max="32" width="3.140625" style="68" customWidth="1"/>
    <col min="33" max="16384" width="9.140625" style="68"/>
  </cols>
  <sheetData>
    <row r="1" spans="1:16" s="12" customFormat="1">
      <c r="A1" s="186" t="s">
        <v>192</v>
      </c>
      <c r="B1" s="186"/>
      <c r="C1" s="186"/>
      <c r="D1" s="186"/>
      <c r="E1" s="186"/>
      <c r="F1" s="186"/>
      <c r="G1" s="186"/>
      <c r="H1" s="186"/>
      <c r="I1" s="186"/>
      <c r="J1" s="9"/>
      <c r="K1" s="10"/>
      <c r="L1" s="11"/>
      <c r="N1" s="9"/>
      <c r="O1" s="9"/>
    </row>
    <row r="2" spans="1:16" s="12" customFormat="1">
      <c r="A2" s="185" t="s">
        <v>259</v>
      </c>
      <c r="B2" s="185"/>
      <c r="C2" s="185"/>
      <c r="D2" s="185"/>
      <c r="E2" s="185"/>
      <c r="F2" s="185"/>
      <c r="G2" s="185"/>
      <c r="H2" s="185"/>
      <c r="I2" s="185"/>
      <c r="J2" s="9"/>
      <c r="K2" s="10"/>
      <c r="L2" s="11"/>
      <c r="N2" s="9"/>
      <c r="O2" s="9"/>
    </row>
    <row r="3" spans="1:16" s="12" customFormat="1">
      <c r="A3" s="185" t="s">
        <v>260</v>
      </c>
      <c r="B3" s="185"/>
      <c r="C3" s="185"/>
      <c r="D3" s="185"/>
      <c r="E3" s="185"/>
      <c r="F3" s="185"/>
      <c r="G3" s="185"/>
      <c r="H3" s="185"/>
      <c r="I3" s="185"/>
      <c r="J3" s="9"/>
      <c r="K3" s="10"/>
      <c r="L3" s="11"/>
      <c r="N3" s="9"/>
      <c r="O3" s="9"/>
    </row>
    <row r="4" spans="1:16" s="12" customFormat="1">
      <c r="A4" s="11"/>
      <c r="B4" s="11"/>
      <c r="C4" s="13"/>
      <c r="D4" s="14"/>
      <c r="E4" s="11"/>
      <c r="F4" s="11"/>
      <c r="G4" s="11"/>
      <c r="H4" s="11"/>
      <c r="J4" s="9"/>
      <c r="K4" s="10"/>
      <c r="L4" s="11"/>
      <c r="N4" s="9"/>
      <c r="O4" s="9"/>
    </row>
    <row r="5" spans="1:16" s="16" customFormat="1">
      <c r="A5" s="185" t="s">
        <v>261</v>
      </c>
      <c r="B5" s="185"/>
      <c r="C5" s="185"/>
      <c r="D5" s="185"/>
      <c r="E5" s="185"/>
      <c r="F5" s="185"/>
      <c r="G5" s="185"/>
      <c r="H5" s="185"/>
      <c r="I5" s="185"/>
      <c r="J5" s="15"/>
      <c r="K5" s="10"/>
      <c r="L5" s="11"/>
      <c r="N5" s="15"/>
      <c r="O5" s="15"/>
    </row>
    <row r="6" spans="1:16" s="16" customFormat="1">
      <c r="A6" s="17"/>
      <c r="B6" s="17"/>
      <c r="C6" s="18"/>
      <c r="D6" s="19"/>
      <c r="E6" s="17"/>
      <c r="F6" s="17"/>
      <c r="G6" s="20"/>
      <c r="H6" s="17"/>
      <c r="J6" s="15"/>
      <c r="K6" s="21"/>
      <c r="L6" s="22"/>
      <c r="N6" s="15"/>
      <c r="O6" s="15"/>
    </row>
    <row r="7" spans="1:16" s="23" customFormat="1">
      <c r="B7" s="24"/>
      <c r="C7" s="25" t="s">
        <v>262</v>
      </c>
      <c r="D7" s="26"/>
      <c r="E7" s="25" t="s">
        <v>263</v>
      </c>
      <c r="F7" s="26"/>
      <c r="G7" s="27" t="s">
        <v>264</v>
      </c>
      <c r="H7" s="26"/>
      <c r="I7" s="28" t="s">
        <v>265</v>
      </c>
      <c r="J7" s="29" t="s">
        <v>266</v>
      </c>
      <c r="K7" s="30" t="s">
        <v>267</v>
      </c>
      <c r="L7" s="26"/>
      <c r="M7" s="25" t="s">
        <v>268</v>
      </c>
      <c r="N7" s="31" t="s">
        <v>269</v>
      </c>
      <c r="O7" s="31" t="s">
        <v>270</v>
      </c>
    </row>
    <row r="8" spans="1:16" s="32" customFormat="1">
      <c r="A8" s="32" t="s">
        <v>28</v>
      </c>
      <c r="B8" s="33"/>
      <c r="C8" s="34">
        <v>3423812.19</v>
      </c>
      <c r="D8" s="35"/>
      <c r="E8" s="34">
        <v>2480812.25</v>
      </c>
      <c r="F8" s="35"/>
      <c r="G8" s="36">
        <v>2492042.2200000002</v>
      </c>
      <c r="H8" s="35"/>
      <c r="I8" s="37">
        <v>3300000</v>
      </c>
      <c r="J8" s="38">
        <v>0.32421512505514444</v>
      </c>
      <c r="K8" s="34">
        <v>-507957.7799999998</v>
      </c>
      <c r="L8" s="35"/>
      <c r="M8" s="37">
        <v>3000000</v>
      </c>
      <c r="N8" s="39">
        <v>-0.16931925999999994</v>
      </c>
      <c r="O8" s="40">
        <v>9.0909090909090912E-2</v>
      </c>
    </row>
    <row r="9" spans="1:16" s="32" customFormat="1">
      <c r="A9" s="32" t="s">
        <v>271</v>
      </c>
      <c r="B9" s="41"/>
      <c r="C9" s="34">
        <v>3230843.3099999996</v>
      </c>
      <c r="D9" s="35"/>
      <c r="E9" s="34">
        <v>2363354.8199999998</v>
      </c>
      <c r="F9" s="35"/>
      <c r="G9" s="36">
        <v>2392830.0099999998</v>
      </c>
      <c r="H9" s="35"/>
      <c r="I9" s="37">
        <v>3135000</v>
      </c>
      <c r="J9" s="38">
        <v>0.31016410981906745</v>
      </c>
      <c r="K9" s="34">
        <v>-457169.99000000022</v>
      </c>
      <c r="L9" s="35"/>
      <c r="M9" s="37">
        <v>2850000</v>
      </c>
      <c r="N9" s="39">
        <v>-0.16041052280701762</v>
      </c>
      <c r="O9" s="40">
        <v>9.0909090909090912E-2</v>
      </c>
    </row>
    <row r="10" spans="1:16" s="32" customFormat="1">
      <c r="B10" s="41" t="s">
        <v>272</v>
      </c>
      <c r="C10" s="42">
        <f>C8-C9</f>
        <v>192968.88000000035</v>
      </c>
      <c r="D10" s="35"/>
      <c r="E10" s="42">
        <f>E8-E9</f>
        <v>117457.43000000017</v>
      </c>
      <c r="F10" s="35"/>
      <c r="G10" s="43">
        <v>99212.210000000428</v>
      </c>
      <c r="H10" s="35"/>
      <c r="I10" s="44">
        <v>165000</v>
      </c>
      <c r="J10" s="38">
        <v>0.66310174927057153</v>
      </c>
      <c r="K10" s="42">
        <v>-50787.789999999572</v>
      </c>
      <c r="L10" s="35"/>
      <c r="M10" s="44">
        <v>150000</v>
      </c>
      <c r="N10" s="39">
        <v>-0.33858526666666383</v>
      </c>
      <c r="O10" s="40">
        <v>9.0909090909090912E-2</v>
      </c>
      <c r="P10" s="45"/>
    </row>
    <row r="11" spans="1:16" s="32" customFormat="1">
      <c r="B11" s="41" t="s">
        <v>273</v>
      </c>
      <c r="C11" s="34">
        <v>2160082.5099999998</v>
      </c>
      <c r="D11" s="35"/>
      <c r="E11" s="34">
        <v>2329386.85</v>
      </c>
      <c r="F11" s="35"/>
      <c r="G11" s="36">
        <v>2661372.0499999998</v>
      </c>
      <c r="H11" s="35"/>
      <c r="I11" s="37">
        <v>2850000</v>
      </c>
      <c r="J11" s="38">
        <v>0.12723811013195249</v>
      </c>
      <c r="K11" s="34">
        <v>161372.04999999981</v>
      </c>
      <c r="L11" s="35"/>
      <c r="M11" s="37">
        <v>2500000</v>
      </c>
      <c r="N11" s="39">
        <v>6.4548819999999923E-2</v>
      </c>
      <c r="O11" s="40">
        <v>0.16666666666666666</v>
      </c>
    </row>
    <row r="12" spans="1:16" s="32" customFormat="1">
      <c r="B12" s="41" t="s">
        <v>274</v>
      </c>
      <c r="C12" s="34">
        <v>125416.34</v>
      </c>
      <c r="D12" s="35"/>
      <c r="E12" s="34">
        <v>179247.02</v>
      </c>
      <c r="F12" s="35"/>
      <c r="G12" s="36">
        <v>180741.4</v>
      </c>
      <c r="H12" s="35"/>
      <c r="I12" s="37">
        <v>200000</v>
      </c>
      <c r="J12" s="38">
        <v>0.38319167606314886</v>
      </c>
      <c r="K12" s="34">
        <v>-19258.600000000006</v>
      </c>
      <c r="L12" s="35"/>
      <c r="M12" s="37">
        <v>200000</v>
      </c>
      <c r="N12" s="39">
        <v>-9.6293000000000031E-2</v>
      </c>
      <c r="O12" s="40">
        <v>0.2</v>
      </c>
    </row>
    <row r="13" spans="1:16" s="32" customFormat="1">
      <c r="A13" s="32" t="s">
        <v>275</v>
      </c>
      <c r="B13" s="41"/>
      <c r="C13" s="42">
        <f>SUM(C10:C12)</f>
        <v>2478467.73</v>
      </c>
      <c r="D13" s="35"/>
      <c r="E13" s="42">
        <f>SUM(E10:E12)</f>
        <v>2626091.3000000003</v>
      </c>
      <c r="F13" s="35"/>
      <c r="G13" s="43">
        <v>2941325.66</v>
      </c>
      <c r="H13" s="35"/>
      <c r="I13" s="44">
        <f>SUM(I10:I12)</f>
        <v>3215000</v>
      </c>
      <c r="J13" s="38">
        <v>0.1610411068864778</v>
      </c>
      <c r="K13" s="42">
        <v>91325.660000000236</v>
      </c>
      <c r="L13" s="35"/>
      <c r="M13" s="44">
        <v>2850000</v>
      </c>
      <c r="N13" s="39">
        <v>3.2044091228070261E-2</v>
      </c>
      <c r="O13" s="40">
        <v>0.16544655929721816</v>
      </c>
    </row>
    <row r="14" spans="1:16" s="32" customFormat="1">
      <c r="A14" s="32" t="s">
        <v>276</v>
      </c>
      <c r="B14" s="41"/>
      <c r="C14" s="34"/>
      <c r="D14" s="35"/>
      <c r="E14" s="34"/>
      <c r="F14" s="35"/>
      <c r="G14" s="36"/>
      <c r="H14" s="35"/>
      <c r="I14" s="37"/>
      <c r="J14" s="38"/>
      <c r="K14" s="34"/>
      <c r="L14" s="35"/>
      <c r="M14" s="34"/>
      <c r="N14" s="39"/>
      <c r="O14" s="40"/>
    </row>
    <row r="15" spans="1:16" s="32" customFormat="1">
      <c r="B15" s="41" t="s">
        <v>277</v>
      </c>
      <c r="C15" s="34">
        <v>15330</v>
      </c>
      <c r="D15" s="35"/>
      <c r="E15" s="34">
        <v>8772</v>
      </c>
      <c r="F15" s="35"/>
      <c r="G15" s="36">
        <v>9570</v>
      </c>
      <c r="H15" s="35"/>
      <c r="I15" s="37">
        <v>15000</v>
      </c>
      <c r="J15" s="38">
        <v>0.56739811912225702</v>
      </c>
      <c r="K15" s="34">
        <v>-5430</v>
      </c>
      <c r="L15" s="35"/>
      <c r="M15" s="37">
        <v>15000</v>
      </c>
      <c r="N15" s="39">
        <v>-0.36199999999999999</v>
      </c>
      <c r="O15" s="40">
        <v>0</v>
      </c>
    </row>
    <row r="16" spans="1:16" s="32" customFormat="1">
      <c r="B16" s="41" t="s">
        <v>278</v>
      </c>
      <c r="C16" s="34">
        <v>45200</v>
      </c>
      <c r="D16" s="35"/>
      <c r="E16" s="34">
        <v>40109.760000000002</v>
      </c>
      <c r="F16" s="35"/>
      <c r="G16" s="36">
        <v>9527.7800000000007</v>
      </c>
      <c r="H16" s="35"/>
      <c r="I16" s="37">
        <v>50000</v>
      </c>
      <c r="J16" s="38">
        <v>4.2478121870991981</v>
      </c>
      <c r="K16" s="34">
        <v>-35472.22</v>
      </c>
      <c r="L16" s="35"/>
      <c r="M16" s="37">
        <v>45000</v>
      </c>
      <c r="N16" s="39">
        <v>-0.78827155555555561</v>
      </c>
      <c r="O16" s="40">
        <v>0.1</v>
      </c>
    </row>
    <row r="17" spans="1:15" s="32" customFormat="1">
      <c r="B17" s="41" t="s">
        <v>279</v>
      </c>
      <c r="C17" s="34">
        <v>280929.84000000003</v>
      </c>
      <c r="D17" s="35"/>
      <c r="E17" s="34">
        <v>218352.57</v>
      </c>
      <c r="F17" s="35"/>
      <c r="G17" s="36">
        <v>484555.33</v>
      </c>
      <c r="H17" s="35"/>
      <c r="I17" s="37">
        <v>500000</v>
      </c>
      <c r="J17" s="38">
        <v>0.13506129423857535</v>
      </c>
      <c r="K17" s="34">
        <v>254555.33000000002</v>
      </c>
      <c r="L17" s="35"/>
      <c r="M17" s="37">
        <v>230000</v>
      </c>
      <c r="N17" s="39">
        <v>1.1067623043478261</v>
      </c>
      <c r="O17" s="40">
        <v>0.58181818181818179</v>
      </c>
    </row>
    <row r="18" spans="1:15" s="32" customFormat="1">
      <c r="B18" s="41" t="s">
        <v>280</v>
      </c>
      <c r="C18" s="34"/>
      <c r="D18" s="35"/>
      <c r="E18" s="34">
        <v>0</v>
      </c>
      <c r="F18" s="35"/>
      <c r="G18" s="36">
        <v>0</v>
      </c>
      <c r="H18" s="35"/>
      <c r="I18" s="37"/>
      <c r="J18" s="38" t="e">
        <v>#DIV/0!</v>
      </c>
      <c r="K18" s="34">
        <v>0</v>
      </c>
      <c r="L18" s="35"/>
      <c r="M18" s="37">
        <v>0</v>
      </c>
      <c r="N18" s="39" t="e">
        <v>#DIV/0!</v>
      </c>
      <c r="O18" s="40" t="e">
        <v>#DIV/0!</v>
      </c>
    </row>
    <row r="19" spans="1:15" s="32" customFormat="1">
      <c r="B19" s="41" t="s">
        <v>281</v>
      </c>
      <c r="C19" s="34"/>
      <c r="D19" s="35"/>
      <c r="E19" s="34">
        <v>0</v>
      </c>
      <c r="F19" s="35"/>
      <c r="G19" s="36">
        <v>0</v>
      </c>
      <c r="H19" s="35"/>
      <c r="I19" s="37">
        <v>0</v>
      </c>
      <c r="J19" s="38" t="e">
        <v>#DIV/0!</v>
      </c>
      <c r="K19" s="34">
        <v>0</v>
      </c>
      <c r="L19" s="35"/>
      <c r="M19" s="37">
        <v>0</v>
      </c>
      <c r="N19" s="39" t="e">
        <v>#DIV/0!</v>
      </c>
      <c r="O19" s="40" t="e">
        <v>#DIV/0!</v>
      </c>
    </row>
    <row r="20" spans="1:15" s="32" customFormat="1">
      <c r="B20" s="41" t="s">
        <v>282</v>
      </c>
      <c r="C20" s="34"/>
      <c r="D20" s="35"/>
      <c r="E20" s="34"/>
      <c r="F20" s="35"/>
      <c r="G20" s="36">
        <v>0</v>
      </c>
      <c r="H20" s="35"/>
      <c r="I20" s="37">
        <v>0</v>
      </c>
      <c r="J20" s="38" t="e">
        <v>#DIV/0!</v>
      </c>
      <c r="K20" s="34">
        <v>0</v>
      </c>
      <c r="L20" s="35"/>
      <c r="M20" s="37">
        <v>0</v>
      </c>
      <c r="N20" s="39">
        <v>0</v>
      </c>
      <c r="O20" s="40">
        <v>0</v>
      </c>
    </row>
    <row r="21" spans="1:15" s="32" customFormat="1">
      <c r="B21" s="41" t="s">
        <v>283</v>
      </c>
      <c r="F21" s="35"/>
      <c r="G21" s="36">
        <v>0</v>
      </c>
      <c r="H21" s="35"/>
      <c r="I21" s="37">
        <v>0</v>
      </c>
      <c r="J21" s="38" t="e">
        <v>#DIV/0!</v>
      </c>
      <c r="K21" s="34">
        <v>-305000</v>
      </c>
      <c r="L21" s="35"/>
      <c r="M21" s="37">
        <v>305000</v>
      </c>
      <c r="N21" s="39">
        <v>-1</v>
      </c>
      <c r="O21" s="40" t="e">
        <v>#DIV/0!</v>
      </c>
    </row>
    <row r="22" spans="1:15" s="32" customFormat="1">
      <c r="B22" s="41" t="s">
        <v>284</v>
      </c>
      <c r="C22" s="34">
        <v>215531.64</v>
      </c>
      <c r="D22" s="35"/>
      <c r="E22" s="34">
        <v>262058.42</v>
      </c>
      <c r="F22" s="35"/>
      <c r="G22" s="36">
        <v>345452.94</v>
      </c>
      <c r="H22" s="35"/>
      <c r="I22" s="37">
        <v>400000</v>
      </c>
      <c r="J22" s="38">
        <v>0.30263763278436712</v>
      </c>
      <c r="K22" s="34">
        <v>345452.94</v>
      </c>
      <c r="L22" s="35"/>
      <c r="M22" s="34">
        <v>0</v>
      </c>
      <c r="N22" s="39">
        <v>0</v>
      </c>
      <c r="O22" s="40">
        <v>1</v>
      </c>
    </row>
    <row r="23" spans="1:15" s="32" customFormat="1">
      <c r="A23" s="46" t="s">
        <v>285</v>
      </c>
      <c r="B23" s="47"/>
      <c r="C23" s="48">
        <f>C13+SUM(C15:C22)</f>
        <v>3035459.21</v>
      </c>
      <c r="D23" s="49"/>
      <c r="E23" s="48">
        <f>E13+SUM(E15:E22)</f>
        <v>3155384.0500000003</v>
      </c>
      <c r="F23" s="49"/>
      <c r="G23" s="50">
        <v>3790431.71</v>
      </c>
      <c r="H23" s="49"/>
      <c r="I23" s="51">
        <f>SUM(I13:I22)</f>
        <v>4180000</v>
      </c>
      <c r="J23" s="38">
        <v>6.3203431252425876E-2</v>
      </c>
      <c r="K23" s="48">
        <v>-21.229999999748543</v>
      </c>
      <c r="L23" s="49"/>
      <c r="M23" s="48">
        <v>3445000</v>
      </c>
      <c r="N23" s="39">
        <v>-6.1625544266323784E-6</v>
      </c>
      <c r="O23" s="40">
        <v>0.14516129032258066</v>
      </c>
    </row>
    <row r="24" spans="1:15" s="32" customFormat="1">
      <c r="A24" s="32" t="s">
        <v>286</v>
      </c>
      <c r="B24" s="33"/>
      <c r="C24" s="34"/>
      <c r="D24" s="35"/>
      <c r="E24" s="34"/>
      <c r="F24" s="35"/>
      <c r="G24" s="36"/>
      <c r="H24" s="35"/>
      <c r="I24" s="37"/>
      <c r="J24" s="38"/>
      <c r="K24" s="34"/>
      <c r="L24" s="35"/>
      <c r="M24" s="34"/>
      <c r="N24" s="39"/>
      <c r="O24" s="40"/>
    </row>
    <row r="25" spans="1:15" s="32" customFormat="1">
      <c r="B25" s="41" t="s">
        <v>287</v>
      </c>
      <c r="C25" s="34">
        <v>86497.51</v>
      </c>
      <c r="D25" s="35"/>
      <c r="E25" s="34">
        <v>116666.67</v>
      </c>
      <c r="F25" s="35"/>
      <c r="G25" s="36">
        <v>123666.67</v>
      </c>
      <c r="H25" s="35"/>
      <c r="I25" s="37">
        <v>125000</v>
      </c>
      <c r="J25" s="38">
        <v>1.0781643914241417E-2</v>
      </c>
      <c r="K25" s="34">
        <v>-1333.326666666675</v>
      </c>
      <c r="L25" s="35"/>
      <c r="M25" s="37">
        <v>124999.99666666667</v>
      </c>
      <c r="N25" s="39">
        <v>-1.0666613617776429E-2</v>
      </c>
      <c r="O25" s="40">
        <v>2.666666661389172E-8</v>
      </c>
    </row>
    <row r="26" spans="1:15" s="32" customFormat="1">
      <c r="B26" s="41" t="s">
        <v>288</v>
      </c>
      <c r="C26" s="34">
        <v>412282.42</v>
      </c>
      <c r="D26" s="35"/>
      <c r="E26" s="34">
        <v>481094.14</v>
      </c>
      <c r="F26" s="35"/>
      <c r="G26" s="36">
        <v>685951.15</v>
      </c>
      <c r="H26" s="35"/>
      <c r="I26" s="37">
        <v>700000</v>
      </c>
      <c r="J26" s="38">
        <v>2.0480831616070585E-2</v>
      </c>
      <c r="K26" s="34">
        <v>185951.15000000002</v>
      </c>
      <c r="L26" s="35"/>
      <c r="M26" s="37">
        <v>500000</v>
      </c>
      <c r="N26" s="39">
        <v>0.37190230000000002</v>
      </c>
      <c r="O26" s="40">
        <v>0.2857142857142857</v>
      </c>
    </row>
    <row r="27" spans="1:15" s="32" customFormat="1">
      <c r="B27" s="41"/>
      <c r="C27" s="42">
        <f>SUM(C25:C26)</f>
        <v>498779.93</v>
      </c>
      <c r="D27" s="35"/>
      <c r="E27" s="42">
        <f>SUM(E25:E26)</f>
        <v>597760.81000000006</v>
      </c>
      <c r="F27" s="35"/>
      <c r="G27" s="43">
        <v>809617.82000000007</v>
      </c>
      <c r="H27" s="35"/>
      <c r="I27" s="44">
        <v>825000</v>
      </c>
      <c r="J27" s="38">
        <v>1.8999310069533714E-2</v>
      </c>
      <c r="K27" s="42">
        <v>184617.82333333336</v>
      </c>
      <c r="L27" s="35"/>
      <c r="M27" s="42">
        <v>624999.9966666667</v>
      </c>
      <c r="N27" s="39">
        <v>0.2953885189087388</v>
      </c>
      <c r="O27" s="40">
        <v>0.24242424646464641</v>
      </c>
    </row>
    <row r="28" spans="1:15" s="32" customFormat="1">
      <c r="A28" s="32" t="s">
        <v>289</v>
      </c>
      <c r="B28" s="41"/>
      <c r="C28" s="34"/>
      <c r="D28" s="35"/>
      <c r="E28" s="34"/>
      <c r="F28" s="35"/>
      <c r="G28" s="36"/>
      <c r="H28" s="35"/>
      <c r="I28" s="37"/>
      <c r="J28" s="38"/>
      <c r="K28" s="34"/>
      <c r="L28" s="35"/>
      <c r="M28" s="34"/>
      <c r="N28" s="39"/>
      <c r="O28" s="40"/>
    </row>
    <row r="29" spans="1:15" s="32" customFormat="1">
      <c r="B29" s="41" t="s">
        <v>290</v>
      </c>
      <c r="C29" s="34">
        <v>591292.09</v>
      </c>
      <c r="D29" s="35"/>
      <c r="E29" s="34">
        <v>567928.85</v>
      </c>
      <c r="F29" s="35"/>
      <c r="G29" s="36">
        <v>665470.05000000005</v>
      </c>
      <c r="H29" s="35"/>
      <c r="I29" s="37">
        <v>700000</v>
      </c>
      <c r="J29" s="38">
        <v>5.1888060176412072E-2</v>
      </c>
      <c r="K29" s="34">
        <v>5470.0500000000466</v>
      </c>
      <c r="L29" s="35"/>
      <c r="M29" s="37">
        <v>660000</v>
      </c>
      <c r="N29" s="39">
        <v>8.2879545454546157E-3</v>
      </c>
      <c r="O29" s="40">
        <v>5.7142857142857141E-2</v>
      </c>
    </row>
    <row r="30" spans="1:15" s="32" customFormat="1">
      <c r="B30" s="41" t="s">
        <v>291</v>
      </c>
      <c r="C30" s="34">
        <v>50246</v>
      </c>
      <c r="D30" s="35"/>
      <c r="E30" s="34">
        <v>52611</v>
      </c>
      <c r="F30" s="35"/>
      <c r="G30" s="36">
        <v>57569</v>
      </c>
      <c r="H30" s="35"/>
      <c r="I30" s="37">
        <v>60000</v>
      </c>
      <c r="J30" s="38">
        <v>4.222758776424812E-2</v>
      </c>
      <c r="K30" s="34">
        <v>2569</v>
      </c>
      <c r="L30" s="35"/>
      <c r="M30" s="37">
        <v>55000</v>
      </c>
      <c r="N30" s="39">
        <v>4.6709090909090908E-2</v>
      </c>
      <c r="O30" s="40">
        <v>8.3333333333333329E-2</v>
      </c>
    </row>
    <row r="31" spans="1:15" s="32" customFormat="1">
      <c r="B31" s="41" t="s">
        <v>292</v>
      </c>
      <c r="C31" s="34">
        <v>91863.86</v>
      </c>
      <c r="D31" s="35"/>
      <c r="E31" s="34">
        <v>68688.490000000005</v>
      </c>
      <c r="F31" s="35"/>
      <c r="G31" s="36">
        <v>99394.85</v>
      </c>
      <c r="H31" s="35"/>
      <c r="I31" s="37">
        <v>120000</v>
      </c>
      <c r="J31" s="38">
        <v>6.0883436113641116E-3</v>
      </c>
      <c r="K31" s="34">
        <v>39394.850000000006</v>
      </c>
      <c r="L31" s="35"/>
      <c r="M31" s="37">
        <v>60000</v>
      </c>
      <c r="N31" s="39">
        <v>0.65658083333333339</v>
      </c>
      <c r="O31" s="40">
        <v>0.4</v>
      </c>
    </row>
    <row r="32" spans="1:15" s="32" customFormat="1">
      <c r="B32" s="41" t="s">
        <v>293</v>
      </c>
      <c r="C32" s="34">
        <v>6400</v>
      </c>
      <c r="D32" s="35"/>
      <c r="E32" s="34">
        <v>4100</v>
      </c>
      <c r="F32" s="35"/>
      <c r="G32" s="36">
        <v>8900</v>
      </c>
      <c r="H32" s="35"/>
      <c r="I32" s="37">
        <v>14000</v>
      </c>
      <c r="J32" s="38">
        <v>0.5730337078651685</v>
      </c>
      <c r="K32" s="34">
        <v>-3100</v>
      </c>
      <c r="L32" s="35"/>
      <c r="M32" s="37">
        <v>12000</v>
      </c>
      <c r="N32" s="39">
        <v>-0.25833333333333336</v>
      </c>
      <c r="O32" s="40">
        <v>0.14285714285714285</v>
      </c>
    </row>
    <row r="33" spans="2:15" s="32" customFormat="1">
      <c r="B33" s="41" t="s">
        <v>294</v>
      </c>
      <c r="C33" s="34">
        <v>52750.96</v>
      </c>
      <c r="D33" s="35"/>
      <c r="E33" s="34">
        <v>55297.7</v>
      </c>
      <c r="F33" s="35"/>
      <c r="G33" s="36">
        <v>56248.800000000003</v>
      </c>
      <c r="H33" s="35"/>
      <c r="I33" s="37">
        <v>60000</v>
      </c>
      <c r="J33" s="38">
        <v>6.6689422707684382E-2</v>
      </c>
      <c r="K33" s="34">
        <v>-9751.1999999999971</v>
      </c>
      <c r="L33" s="35"/>
      <c r="M33" s="37">
        <v>66000</v>
      </c>
      <c r="N33" s="39">
        <v>-0.14774545454545451</v>
      </c>
      <c r="O33" s="40">
        <v>-0.1</v>
      </c>
    </row>
    <row r="34" spans="2:15" s="32" customFormat="1">
      <c r="B34" s="41" t="s">
        <v>295</v>
      </c>
      <c r="C34" s="34">
        <v>95217.54</v>
      </c>
      <c r="D34" s="35"/>
      <c r="E34" s="34">
        <v>125877.18</v>
      </c>
      <c r="F34" s="35"/>
      <c r="G34" s="36">
        <v>164785.94</v>
      </c>
      <c r="H34" s="35"/>
      <c r="I34" s="37">
        <v>180000</v>
      </c>
      <c r="J34" s="38">
        <v>3.1641413096287208E-2</v>
      </c>
      <c r="K34" s="34">
        <v>25785.940000000002</v>
      </c>
      <c r="L34" s="35"/>
      <c r="M34" s="37">
        <v>139000</v>
      </c>
      <c r="N34" s="39">
        <v>0.18551035971223023</v>
      </c>
      <c r="O34" s="40">
        <v>0.18235294117647058</v>
      </c>
    </row>
    <row r="35" spans="2:15" s="32" customFormat="1">
      <c r="B35" s="41" t="s">
        <v>296</v>
      </c>
      <c r="C35" s="34">
        <v>84571.839999999997</v>
      </c>
      <c r="D35" s="35"/>
      <c r="E35" s="34">
        <v>2880.33</v>
      </c>
      <c r="F35" s="35"/>
      <c r="G35" s="36">
        <v>38500</v>
      </c>
      <c r="H35" s="35"/>
      <c r="I35" s="52">
        <v>40000</v>
      </c>
      <c r="J35" s="38">
        <v>3.896103896103896E-2</v>
      </c>
      <c r="K35" s="34">
        <v>-21500</v>
      </c>
      <c r="L35" s="35"/>
      <c r="M35" s="52">
        <v>60000</v>
      </c>
      <c r="N35" s="39">
        <v>-0.35833333333333334</v>
      </c>
      <c r="O35" s="40">
        <v>-0.5</v>
      </c>
    </row>
    <row r="36" spans="2:15" s="32" customFormat="1">
      <c r="B36" s="41" t="s">
        <v>297</v>
      </c>
      <c r="C36" s="34">
        <v>66245.63</v>
      </c>
      <c r="D36" s="35"/>
      <c r="E36" s="34">
        <v>75156.59</v>
      </c>
      <c r="F36" s="35"/>
      <c r="G36" s="36">
        <v>87349.75</v>
      </c>
      <c r="H36" s="35"/>
      <c r="I36" s="37">
        <v>90000</v>
      </c>
      <c r="J36" s="38">
        <v>3.0340670694535474E-2</v>
      </c>
      <c r="K36" s="34">
        <v>8349.75</v>
      </c>
      <c r="L36" s="35"/>
      <c r="M36" s="37">
        <v>79000</v>
      </c>
      <c r="N36" s="39">
        <v>0.10569303797468355</v>
      </c>
      <c r="O36" s="40">
        <v>0.12222222222222222</v>
      </c>
    </row>
    <row r="37" spans="2:15" s="32" customFormat="1">
      <c r="B37" s="41" t="s">
        <v>298</v>
      </c>
      <c r="C37" s="34">
        <v>42594.75</v>
      </c>
      <c r="D37" s="35"/>
      <c r="E37" s="34">
        <v>40803.089999999997</v>
      </c>
      <c r="F37" s="35"/>
      <c r="G37" s="36">
        <v>39196.75</v>
      </c>
      <c r="H37" s="35"/>
      <c r="I37" s="37">
        <v>45000</v>
      </c>
      <c r="J37" s="38">
        <v>8.4273568599437451E-2</v>
      </c>
      <c r="K37" s="34">
        <v>-3303.25</v>
      </c>
      <c r="L37" s="35"/>
      <c r="M37" s="37">
        <v>42500</v>
      </c>
      <c r="N37" s="39">
        <v>-7.7723529411764705E-2</v>
      </c>
      <c r="O37" s="40">
        <v>0</v>
      </c>
    </row>
    <row r="38" spans="2:15" s="32" customFormat="1">
      <c r="B38" s="41" t="s">
        <v>299</v>
      </c>
      <c r="C38" s="34">
        <v>63857.25</v>
      </c>
      <c r="D38" s="35"/>
      <c r="E38" s="34">
        <v>87086</v>
      </c>
      <c r="F38" s="35"/>
      <c r="G38" s="36">
        <v>119055.25</v>
      </c>
      <c r="H38" s="35"/>
      <c r="I38" s="37">
        <v>125000</v>
      </c>
      <c r="J38" s="38">
        <v>4.9932699313973976E-2</v>
      </c>
      <c r="K38" s="34">
        <v>27055.25</v>
      </c>
      <c r="L38" s="35"/>
      <c r="M38" s="37">
        <v>92000</v>
      </c>
      <c r="N38" s="39">
        <v>0.29407880434782607</v>
      </c>
      <c r="O38" s="40">
        <v>0.26400000000000001</v>
      </c>
    </row>
    <row r="39" spans="2:15" s="32" customFormat="1">
      <c r="B39" s="41" t="s">
        <v>300</v>
      </c>
      <c r="C39" s="34">
        <v>221540</v>
      </c>
      <c r="D39" s="35"/>
      <c r="E39" s="34">
        <v>241680</v>
      </c>
      <c r="F39" s="35"/>
      <c r="G39" s="36">
        <v>253480</v>
      </c>
      <c r="H39" s="35"/>
      <c r="I39" s="37">
        <v>260000</v>
      </c>
      <c r="J39" s="38">
        <v>2.5721950449739624E-2</v>
      </c>
      <c r="K39" s="34">
        <v>11480</v>
      </c>
      <c r="L39" s="35"/>
      <c r="M39" s="37">
        <v>242000</v>
      </c>
      <c r="N39" s="39">
        <v>4.7438016528925618E-2</v>
      </c>
      <c r="O39" s="40">
        <v>6.9230769230769235E-2</v>
      </c>
    </row>
    <row r="40" spans="2:15" s="32" customFormat="1">
      <c r="B40" s="41" t="s">
        <v>301</v>
      </c>
      <c r="C40" s="34">
        <v>59474.45</v>
      </c>
      <c r="D40" s="35"/>
      <c r="E40" s="34">
        <v>76370.12</v>
      </c>
      <c r="F40" s="35"/>
      <c r="G40" s="36">
        <v>74336.06</v>
      </c>
      <c r="H40" s="35"/>
      <c r="I40" s="37">
        <v>80000</v>
      </c>
      <c r="J40" s="38">
        <v>7.6193707333964189E-2</v>
      </c>
      <c r="K40" s="34">
        <v>-3663.9400000000023</v>
      </c>
      <c r="L40" s="35"/>
      <c r="M40" s="37">
        <v>78000</v>
      </c>
      <c r="N40" s="39">
        <v>-4.6973589743589776E-2</v>
      </c>
      <c r="O40" s="40">
        <v>2.5000000000000001E-2</v>
      </c>
    </row>
    <row r="41" spans="2:15" s="32" customFormat="1">
      <c r="B41" s="41" t="s">
        <v>302</v>
      </c>
      <c r="C41" s="34">
        <v>13513</v>
      </c>
      <c r="D41" s="35"/>
      <c r="E41" s="34">
        <v>16166</v>
      </c>
      <c r="F41" s="35"/>
      <c r="G41" s="36">
        <v>23458</v>
      </c>
      <c r="H41" s="35"/>
      <c r="I41" s="37">
        <v>30000</v>
      </c>
      <c r="J41" s="38">
        <v>0.27888140506437037</v>
      </c>
      <c r="K41" s="34">
        <v>8458</v>
      </c>
      <c r="L41" s="35"/>
      <c r="M41" s="37">
        <v>15000</v>
      </c>
      <c r="N41" s="39">
        <v>0.56386666666666663</v>
      </c>
      <c r="O41" s="40">
        <v>0.5</v>
      </c>
    </row>
    <row r="42" spans="2:15" s="32" customFormat="1">
      <c r="B42" s="41" t="s">
        <v>303</v>
      </c>
      <c r="C42" s="34">
        <v>9001.25</v>
      </c>
      <c r="D42" s="35"/>
      <c r="E42" s="34">
        <v>19986.22</v>
      </c>
      <c r="F42" s="35"/>
      <c r="G42" s="36">
        <v>14715.75</v>
      </c>
      <c r="H42" s="35"/>
      <c r="I42" s="37">
        <v>16000</v>
      </c>
      <c r="J42" s="38">
        <v>8.7270441533730869E-2</v>
      </c>
      <c r="K42" s="34">
        <v>715.75</v>
      </c>
      <c r="L42" s="35"/>
      <c r="M42" s="37">
        <v>14000</v>
      </c>
      <c r="N42" s="39">
        <v>5.1124999999999997E-2</v>
      </c>
      <c r="O42" s="40">
        <v>0.125</v>
      </c>
    </row>
    <row r="43" spans="2:15" s="32" customFormat="1">
      <c r="B43" s="41" t="s">
        <v>304</v>
      </c>
      <c r="C43" s="34">
        <v>65000</v>
      </c>
      <c r="D43" s="35"/>
      <c r="E43" s="34">
        <v>70500</v>
      </c>
      <c r="F43" s="35"/>
      <c r="G43" s="36">
        <v>65372.55</v>
      </c>
      <c r="H43" s="35"/>
      <c r="I43" s="37">
        <v>80000</v>
      </c>
      <c r="J43" s="38">
        <v>0.22375523059755198</v>
      </c>
      <c r="K43" s="34">
        <v>-9627.4499999999971</v>
      </c>
      <c r="L43" s="35"/>
      <c r="M43" s="37">
        <v>75000</v>
      </c>
      <c r="N43" s="39">
        <v>-0.12836599999999995</v>
      </c>
      <c r="O43" s="40">
        <v>6.25E-2</v>
      </c>
    </row>
    <row r="44" spans="2:15" s="32" customFormat="1">
      <c r="B44" s="41" t="s">
        <v>305</v>
      </c>
      <c r="C44" s="34">
        <v>45617.35</v>
      </c>
      <c r="D44" s="35"/>
      <c r="E44" s="34">
        <v>42305</v>
      </c>
      <c r="F44" s="35"/>
      <c r="G44" s="36">
        <v>43935</v>
      </c>
      <c r="H44" s="35"/>
      <c r="I44" s="37">
        <v>45000</v>
      </c>
      <c r="J44" s="38">
        <v>2.4240355069989759E-2</v>
      </c>
      <c r="K44" s="34">
        <v>1935</v>
      </c>
      <c r="L44" s="35"/>
      <c r="M44" s="37">
        <v>42000</v>
      </c>
      <c r="N44" s="39">
        <v>4.6071428571428569E-2</v>
      </c>
      <c r="O44" s="40">
        <v>6.6666666666666666E-2</v>
      </c>
    </row>
    <row r="45" spans="2:15" s="32" customFormat="1">
      <c r="B45" s="41" t="s">
        <v>306</v>
      </c>
      <c r="C45" s="34">
        <v>16741.099999999999</v>
      </c>
      <c r="D45" s="35"/>
      <c r="E45" s="34">
        <v>19297</v>
      </c>
      <c r="F45" s="35"/>
      <c r="G45" s="36">
        <v>17894</v>
      </c>
      <c r="H45" s="35"/>
      <c r="I45" s="37">
        <v>20000</v>
      </c>
      <c r="J45" s="38">
        <v>6.1808427405834358E-2</v>
      </c>
      <c r="K45" s="34">
        <v>2894</v>
      </c>
      <c r="L45" s="35"/>
      <c r="M45" s="37">
        <v>15000</v>
      </c>
      <c r="N45" s="39">
        <v>0.19293333333333335</v>
      </c>
      <c r="O45" s="40">
        <v>0.21052631578947367</v>
      </c>
    </row>
    <row r="46" spans="2:15" s="32" customFormat="1">
      <c r="B46" s="41" t="s">
        <v>307</v>
      </c>
      <c r="C46" s="34"/>
      <c r="D46" s="35"/>
      <c r="E46" s="34">
        <v>18930</v>
      </c>
      <c r="F46" s="35"/>
      <c r="G46" s="36">
        <v>14400</v>
      </c>
      <c r="H46" s="35"/>
      <c r="I46" s="37">
        <v>30000</v>
      </c>
      <c r="J46" s="38">
        <v>4.1666666666666664E-2</v>
      </c>
      <c r="K46" s="34">
        <v>-5600</v>
      </c>
      <c r="L46" s="35"/>
      <c r="M46" s="37">
        <v>20000</v>
      </c>
      <c r="N46" s="39">
        <v>-0.28000000000000003</v>
      </c>
      <c r="O46" s="40">
        <v>-0.33333333333333331</v>
      </c>
    </row>
    <row r="47" spans="2:15" s="32" customFormat="1">
      <c r="B47" s="41" t="s">
        <v>308</v>
      </c>
      <c r="C47" s="34">
        <v>14248.75</v>
      </c>
      <c r="D47" s="35"/>
      <c r="E47" s="34">
        <v>41628.800000000003</v>
      </c>
      <c r="F47" s="35"/>
      <c r="G47" s="36">
        <v>20616.32</v>
      </c>
      <c r="H47" s="35"/>
      <c r="I47" s="37">
        <v>25000</v>
      </c>
      <c r="J47" s="38">
        <v>0.21263154627013942</v>
      </c>
      <c r="K47" s="34">
        <v>616.31999999999971</v>
      </c>
      <c r="L47" s="35"/>
      <c r="M47" s="37">
        <v>20000</v>
      </c>
      <c r="N47" s="39">
        <v>3.0815999999999986E-2</v>
      </c>
      <c r="O47" s="40">
        <v>0.2</v>
      </c>
    </row>
    <row r="48" spans="2:15" s="32" customFormat="1">
      <c r="B48" s="41" t="s">
        <v>309</v>
      </c>
      <c r="C48" s="34">
        <v>115032.5</v>
      </c>
      <c r="D48" s="35"/>
      <c r="E48" s="34">
        <v>100113.5</v>
      </c>
      <c r="F48" s="35"/>
      <c r="G48" s="36">
        <v>192240.5</v>
      </c>
      <c r="H48" s="35"/>
      <c r="I48" s="37">
        <v>220000</v>
      </c>
      <c r="J48" s="38">
        <v>0.14439985330874608</v>
      </c>
      <c r="K48" s="34">
        <v>17240.5</v>
      </c>
      <c r="L48" s="35"/>
      <c r="M48" s="37">
        <v>175000</v>
      </c>
      <c r="N48" s="39">
        <v>9.8517142857142859E-2</v>
      </c>
      <c r="O48" s="40">
        <v>0.20454545454545456</v>
      </c>
    </row>
    <row r="49" spans="1:15" s="32" customFormat="1">
      <c r="B49" s="41" t="s">
        <v>310</v>
      </c>
      <c r="C49" s="34">
        <v>18653</v>
      </c>
      <c r="D49" s="35"/>
      <c r="E49" s="34">
        <v>18895</v>
      </c>
      <c r="F49" s="35"/>
      <c r="G49" s="36">
        <v>20877.89</v>
      </c>
      <c r="H49" s="35"/>
      <c r="I49" s="37">
        <v>25000</v>
      </c>
      <c r="J49" s="38">
        <v>0.19743901323361704</v>
      </c>
      <c r="K49" s="34">
        <v>1877.8899999999994</v>
      </c>
      <c r="L49" s="35"/>
      <c r="M49" s="37">
        <v>19000</v>
      </c>
      <c r="N49" s="39">
        <v>9.8836315789473647E-2</v>
      </c>
      <c r="O49" s="40">
        <v>0.24</v>
      </c>
    </row>
    <row r="50" spans="1:15" s="32" customFormat="1">
      <c r="B50" s="41" t="s">
        <v>311</v>
      </c>
      <c r="C50" s="34">
        <v>19970</v>
      </c>
      <c r="D50" s="35"/>
      <c r="E50" s="34">
        <v>18094</v>
      </c>
      <c r="F50" s="35"/>
      <c r="G50" s="36">
        <v>17099.25</v>
      </c>
      <c r="H50" s="35"/>
      <c r="I50" s="37">
        <v>20000</v>
      </c>
      <c r="J50" s="38">
        <v>0.16964194336008889</v>
      </c>
      <c r="K50" s="34">
        <v>-2900.75</v>
      </c>
      <c r="L50" s="35"/>
      <c r="M50" s="37">
        <v>20000</v>
      </c>
      <c r="N50" s="39">
        <v>-0.14503750000000001</v>
      </c>
      <c r="O50" s="40">
        <v>0</v>
      </c>
    </row>
    <row r="51" spans="1:15" s="32" customFormat="1">
      <c r="B51" s="41" t="s">
        <v>312</v>
      </c>
      <c r="C51" s="34">
        <v>109766.42</v>
      </c>
      <c r="D51" s="35"/>
      <c r="E51" s="34">
        <v>189042.74</v>
      </c>
      <c r="F51" s="35"/>
      <c r="G51" s="36">
        <v>121847.45</v>
      </c>
      <c r="H51" s="35"/>
      <c r="I51" s="37">
        <v>125000</v>
      </c>
      <c r="J51" s="38">
        <v>2.5872925531063663E-2</v>
      </c>
      <c r="K51" s="34">
        <v>61847.45</v>
      </c>
      <c r="L51" s="35"/>
      <c r="M51" s="37">
        <v>60000</v>
      </c>
      <c r="N51" s="39">
        <v>1.0307908333333333</v>
      </c>
      <c r="O51" s="40">
        <v>0.52</v>
      </c>
    </row>
    <row r="52" spans="1:15" s="32" customFormat="1">
      <c r="B52" s="41" t="s">
        <v>313</v>
      </c>
      <c r="C52" s="34">
        <v>30000</v>
      </c>
      <c r="D52" s="35"/>
      <c r="E52" s="53">
        <v>50000</v>
      </c>
      <c r="F52" s="36"/>
      <c r="G52" s="36">
        <v>100000</v>
      </c>
      <c r="H52" s="36"/>
      <c r="I52" s="37">
        <v>120000</v>
      </c>
      <c r="J52" s="38">
        <v>0</v>
      </c>
      <c r="K52" s="34">
        <v>50000</v>
      </c>
      <c r="L52" s="35"/>
      <c r="M52" s="37">
        <v>50000</v>
      </c>
      <c r="N52" s="39">
        <v>1</v>
      </c>
      <c r="O52" s="40">
        <v>0</v>
      </c>
    </row>
    <row r="53" spans="1:15" s="32" customFormat="1">
      <c r="B53" s="41" t="s">
        <v>314</v>
      </c>
      <c r="C53" s="34">
        <v>94688.1</v>
      </c>
      <c r="D53" s="35"/>
      <c r="E53" s="34">
        <v>57144.32</v>
      </c>
      <c r="F53" s="35"/>
      <c r="G53" s="36">
        <v>39753.879999999997</v>
      </c>
      <c r="H53" s="35"/>
      <c r="I53" s="37">
        <v>60000</v>
      </c>
      <c r="J53" s="38">
        <v>0.50928664070022855</v>
      </c>
      <c r="K53" s="34">
        <v>-20246.120000000003</v>
      </c>
      <c r="L53" s="35"/>
      <c r="M53" s="37">
        <v>60000</v>
      </c>
      <c r="N53" s="39">
        <v>-0.33743533333333336</v>
      </c>
      <c r="O53" s="40">
        <v>0</v>
      </c>
    </row>
    <row r="54" spans="1:15" s="32" customFormat="1">
      <c r="B54" s="41" t="s">
        <v>315</v>
      </c>
      <c r="C54" s="34"/>
      <c r="D54" s="35"/>
      <c r="E54" s="34"/>
      <c r="F54" s="35"/>
      <c r="G54" s="54">
        <v>0</v>
      </c>
      <c r="H54" s="35"/>
      <c r="I54" s="37">
        <v>0</v>
      </c>
      <c r="J54" s="38" t="e">
        <v>#DIV/0!</v>
      </c>
      <c r="K54" s="34">
        <v>0</v>
      </c>
      <c r="L54" s="35"/>
      <c r="M54" s="37"/>
      <c r="N54" s="39">
        <v>0</v>
      </c>
      <c r="O54" s="40">
        <v>0</v>
      </c>
    </row>
    <row r="55" spans="1:15" s="32" customFormat="1">
      <c r="B55" s="41" t="s">
        <v>316</v>
      </c>
      <c r="C55" s="34"/>
      <c r="D55" s="35"/>
      <c r="E55" s="34"/>
      <c r="F55" s="35"/>
      <c r="G55" s="36">
        <v>0</v>
      </c>
      <c r="H55" s="35"/>
      <c r="I55" s="37">
        <v>0</v>
      </c>
      <c r="J55" s="38" t="e">
        <v>#DIV/0!</v>
      </c>
      <c r="K55" s="34">
        <v>0</v>
      </c>
      <c r="L55" s="35"/>
      <c r="M55" s="37"/>
      <c r="N55" s="39">
        <v>0</v>
      </c>
      <c r="O55" s="40">
        <v>0</v>
      </c>
    </row>
    <row r="56" spans="1:15" s="32" customFormat="1">
      <c r="B56" s="41" t="s">
        <v>317</v>
      </c>
      <c r="C56" s="42">
        <f>SUM(C29:C55)</f>
        <v>1978285.84</v>
      </c>
      <c r="D56" s="35"/>
      <c r="E56" s="42">
        <f>SUM(E29:E55)</f>
        <v>2060581.9300000002</v>
      </c>
      <c r="F56" s="35"/>
      <c r="G56" s="43">
        <v>2356497.04</v>
      </c>
      <c r="H56" s="35"/>
      <c r="I56" s="42">
        <f>SUM(I29:I55)</f>
        <v>2590000</v>
      </c>
      <c r="J56" s="38">
        <v>7.0020440169956663E-2</v>
      </c>
      <c r="K56" s="42">
        <v>-109918.06999999983</v>
      </c>
      <c r="L56" s="35"/>
      <c r="M56" s="42">
        <v>2170500</v>
      </c>
      <c r="N56" s="39">
        <v>-5.0641819857175689E-2</v>
      </c>
      <c r="O56" s="40">
        <v>0.13920285544318858</v>
      </c>
    </row>
    <row r="57" spans="1:15" s="46" customFormat="1">
      <c r="A57" s="46" t="s">
        <v>318</v>
      </c>
      <c r="B57" s="55"/>
      <c r="C57" s="48">
        <f>SUM(C27,C56)</f>
        <v>2477065.77</v>
      </c>
      <c r="D57" s="49"/>
      <c r="E57" s="48">
        <f>SUM(E27,E56)</f>
        <v>2658342.7400000002</v>
      </c>
      <c r="F57" s="49"/>
      <c r="G57" s="50">
        <v>3166114.8600000003</v>
      </c>
      <c r="H57" s="49"/>
      <c r="I57" s="51">
        <f>I27+I56</f>
        <v>3415000</v>
      </c>
      <c r="J57" s="38">
        <v>5.6973656350546818E-2</v>
      </c>
      <c r="K57" s="48">
        <v>74699.75333333353</v>
      </c>
      <c r="L57" s="49"/>
      <c r="M57" s="48">
        <v>2795499.9966666666</v>
      </c>
      <c r="N57" s="39">
        <v>2.6721428518120181E-2</v>
      </c>
      <c r="O57" s="40">
        <v>0.16464963494197921</v>
      </c>
    </row>
    <row r="58" spans="1:15" s="46" customFormat="1" ht="12" thickBot="1">
      <c r="A58" s="56" t="s">
        <v>319</v>
      </c>
      <c r="B58" s="57"/>
      <c r="C58" s="58">
        <f>C23-C57</f>
        <v>558393.43999999994</v>
      </c>
      <c r="D58" s="49"/>
      <c r="E58" s="58">
        <f>E23-E57</f>
        <v>497041.31000000006</v>
      </c>
      <c r="F58" s="49"/>
      <c r="G58" s="59">
        <v>624316.84999999963</v>
      </c>
      <c r="H58" s="49"/>
      <c r="I58" s="60">
        <f>I23-I57</f>
        <v>765000</v>
      </c>
      <c r="J58" s="38">
        <v>9.4796656537462359E-2</v>
      </c>
      <c r="K58" s="58">
        <v>-74720.983333333279</v>
      </c>
      <c r="L58" s="49"/>
      <c r="M58" s="58">
        <v>649500.00333333341</v>
      </c>
      <c r="N58" s="39">
        <v>-0.11504385365643381</v>
      </c>
      <c r="O58" s="40">
        <v>4.9743960009753597E-2</v>
      </c>
    </row>
    <row r="59" spans="1:15" s="32" customFormat="1" ht="12" thickTop="1">
      <c r="B59" s="41"/>
      <c r="C59" s="34"/>
      <c r="D59" s="35"/>
      <c r="E59" s="34"/>
      <c r="F59" s="35"/>
      <c r="G59" s="36"/>
      <c r="H59" s="35"/>
      <c r="I59" s="37"/>
      <c r="J59" s="38"/>
      <c r="K59" s="34"/>
      <c r="L59" s="35"/>
      <c r="M59" s="34"/>
      <c r="N59" s="39"/>
      <c r="O59" s="40"/>
    </row>
    <row r="60" spans="1:15" s="32" customFormat="1">
      <c r="A60" s="32" t="s">
        <v>320</v>
      </c>
      <c r="B60" s="41"/>
      <c r="C60" s="34"/>
      <c r="D60" s="35"/>
      <c r="E60" s="34"/>
      <c r="F60" s="35"/>
      <c r="G60" s="36"/>
      <c r="H60" s="35"/>
      <c r="I60" s="37"/>
      <c r="J60" s="38"/>
      <c r="K60" s="34"/>
      <c r="L60" s="35"/>
      <c r="M60" s="34"/>
      <c r="N60" s="39"/>
      <c r="O60" s="40"/>
    </row>
    <row r="61" spans="1:15" s="32" customFormat="1">
      <c r="B61" s="41"/>
      <c r="C61" s="34"/>
      <c r="D61" s="35"/>
      <c r="E61" s="34"/>
      <c r="F61" s="35"/>
      <c r="G61" s="36"/>
      <c r="H61" s="35"/>
      <c r="I61" s="37"/>
      <c r="J61" s="38"/>
      <c r="K61" s="34"/>
      <c r="L61" s="35"/>
      <c r="M61" s="34"/>
      <c r="N61" s="39"/>
      <c r="O61" s="40"/>
    </row>
    <row r="62" spans="1:15" s="32" customFormat="1">
      <c r="B62" s="41" t="s">
        <v>321</v>
      </c>
      <c r="C62" s="34">
        <f>C58*0.1</f>
        <v>55839.343999999997</v>
      </c>
      <c r="D62" s="35"/>
      <c r="E62" s="34">
        <f>E58*0.1</f>
        <v>49704.131000000008</v>
      </c>
      <c r="F62" s="35"/>
      <c r="G62" s="36">
        <v>62431.684999999969</v>
      </c>
      <c r="H62" s="35"/>
      <c r="I62" s="37">
        <f>I58*0.1</f>
        <v>76500</v>
      </c>
      <c r="J62" s="38"/>
      <c r="K62" s="34">
        <v>-7472.0983333333279</v>
      </c>
      <c r="L62" s="35"/>
      <c r="M62" s="34">
        <v>64950.000333333344</v>
      </c>
      <c r="N62" s="39">
        <v>-0.1150438536564338</v>
      </c>
      <c r="O62" s="40">
        <v>4.9743960009753556E-2</v>
      </c>
    </row>
    <row r="63" spans="1:15" s="32" customFormat="1">
      <c r="B63" s="41" t="s">
        <v>322</v>
      </c>
      <c r="C63" s="34">
        <f>C58*0.1</f>
        <v>55839.343999999997</v>
      </c>
      <c r="D63" s="35"/>
      <c r="E63" s="34">
        <f>E58*0.1</f>
        <v>49704.131000000008</v>
      </c>
      <c r="F63" s="35"/>
      <c r="G63" s="36">
        <v>62431.684999999969</v>
      </c>
      <c r="H63" s="35"/>
      <c r="I63" s="37">
        <f>I58*0.1</f>
        <v>76500</v>
      </c>
      <c r="J63" s="38"/>
      <c r="K63" s="34">
        <v>-7472.0983333333279</v>
      </c>
      <c r="L63" s="35"/>
      <c r="M63" s="34">
        <v>64950.000333333344</v>
      </c>
      <c r="N63" s="39">
        <v>-0.1150438536564338</v>
      </c>
      <c r="O63" s="40">
        <v>4.9743960009753556E-2</v>
      </c>
    </row>
    <row r="64" spans="1:15" s="32" customFormat="1">
      <c r="B64" s="41" t="s">
        <v>323</v>
      </c>
      <c r="C64" s="34">
        <f>C58*0.03</f>
        <v>16751.803199999998</v>
      </c>
      <c r="D64" s="35"/>
      <c r="E64" s="34">
        <f>E58*0.03</f>
        <v>14911.239300000001</v>
      </c>
      <c r="F64" s="35"/>
      <c r="G64" s="36">
        <v>18729.505499999988</v>
      </c>
      <c r="H64" s="35"/>
      <c r="I64" s="37">
        <f>I58*0.03</f>
        <v>22950</v>
      </c>
      <c r="J64" s="38"/>
      <c r="K64" s="34">
        <v>-2241.6294999999982</v>
      </c>
      <c r="L64" s="35"/>
      <c r="M64" s="34">
        <v>19485.000100000001</v>
      </c>
      <c r="N64" s="39">
        <v>-0.11504385365643381</v>
      </c>
      <c r="O64" s="40">
        <v>4.9743960009753667E-2</v>
      </c>
    </row>
    <row r="65" spans="1:15" s="32" customFormat="1">
      <c r="B65" s="41" t="s">
        <v>324</v>
      </c>
      <c r="C65" s="34">
        <f>C58*0.07</f>
        <v>39087.540800000002</v>
      </c>
      <c r="D65" s="35"/>
      <c r="E65" s="34">
        <f>E58*0.07</f>
        <v>34792.891700000007</v>
      </c>
      <c r="F65" s="35"/>
      <c r="G65" s="36">
        <v>43702.179499999977</v>
      </c>
      <c r="H65" s="35"/>
      <c r="I65" s="37">
        <f>I58*0.07</f>
        <v>53550.000000000007</v>
      </c>
      <c r="J65" s="38"/>
      <c r="K65" s="34">
        <v>-5230.4688333333297</v>
      </c>
      <c r="L65" s="35"/>
      <c r="M65" s="34">
        <v>45465.000233333347</v>
      </c>
      <c r="N65" s="39">
        <v>-0.1150438536564338</v>
      </c>
      <c r="O65" s="40">
        <v>4.9743960009753584E-2</v>
      </c>
    </row>
    <row r="66" spans="1:15" s="32" customFormat="1" ht="22.5">
      <c r="B66" s="61" t="s">
        <v>325</v>
      </c>
      <c r="C66" s="34">
        <f>C58-SUM(C62:C65)</f>
        <v>390875.40799999994</v>
      </c>
      <c r="D66" s="35"/>
      <c r="E66" s="34">
        <f>E58-SUM(E62:E65)</f>
        <v>347928.91700000002</v>
      </c>
      <c r="F66" s="35"/>
      <c r="G66" s="36">
        <v>437021.79499999969</v>
      </c>
      <c r="H66" s="35"/>
      <c r="I66" s="37">
        <f>I58-SUM(I62:I65)</f>
        <v>535500</v>
      </c>
      <c r="J66" s="38"/>
      <c r="K66" s="34">
        <v>-52304.688333333295</v>
      </c>
      <c r="L66" s="35"/>
      <c r="M66" s="34">
        <v>454650.00233333337</v>
      </c>
      <c r="N66" s="39">
        <v>-0.11504385365643381</v>
      </c>
      <c r="O66" s="40">
        <v>4.9743960009753646E-2</v>
      </c>
    </row>
    <row r="67" spans="1:15" s="32" customFormat="1">
      <c r="B67" s="41"/>
      <c r="C67" s="42">
        <f>SUM(C62:C66)</f>
        <v>558393.43999999994</v>
      </c>
      <c r="D67" s="35"/>
      <c r="E67" s="42">
        <f>SUM(E62:E66)</f>
        <v>497041.31000000006</v>
      </c>
      <c r="F67" s="35"/>
      <c r="G67" s="62">
        <v>624316.84999999963</v>
      </c>
      <c r="H67" s="44">
        <v>0</v>
      </c>
      <c r="I67" s="44">
        <f>SUM(I62:I66)</f>
        <v>765000</v>
      </c>
      <c r="J67" s="38"/>
      <c r="K67" s="42">
        <v>-74720.983333333279</v>
      </c>
      <c r="L67" s="35"/>
      <c r="M67" s="42">
        <v>649500.00333333341</v>
      </c>
      <c r="N67" s="39">
        <v>-0.11504385365643381</v>
      </c>
      <c r="O67" s="40">
        <v>4.9743960009753597E-2</v>
      </c>
    </row>
    <row r="68" spans="1:15" ht="12">
      <c r="B68" s="63"/>
      <c r="C68" s="64">
        <f>C58-C67</f>
        <v>0</v>
      </c>
      <c r="D68" s="65"/>
      <c r="E68" s="64">
        <f>E58-E67</f>
        <v>0</v>
      </c>
      <c r="F68" s="65"/>
      <c r="G68" s="66">
        <v>0</v>
      </c>
      <c r="H68" s="65"/>
      <c r="I68" s="37">
        <v>0</v>
      </c>
      <c r="K68" s="64">
        <v>0</v>
      </c>
      <c r="L68" s="65"/>
      <c r="M68" s="64">
        <v>0</v>
      </c>
    </row>
    <row r="69" spans="1:15">
      <c r="C69" s="64"/>
      <c r="D69" s="65"/>
      <c r="E69" s="64"/>
      <c r="F69" s="65"/>
      <c r="G69" s="66"/>
      <c r="H69" s="65"/>
      <c r="I69" s="37"/>
      <c r="K69" s="64"/>
      <c r="L69" s="65"/>
      <c r="M69" s="64"/>
    </row>
    <row r="70" spans="1:15">
      <c r="C70" s="64"/>
      <c r="D70" s="65"/>
      <c r="E70" s="64"/>
      <c r="F70" s="65"/>
      <c r="G70" s="66"/>
      <c r="H70" s="65"/>
      <c r="I70" s="37"/>
      <c r="K70" s="64"/>
      <c r="L70" s="65"/>
      <c r="M70" s="64"/>
    </row>
    <row r="71" spans="1:15">
      <c r="C71" s="64"/>
      <c r="D71" s="65"/>
      <c r="E71" s="64"/>
      <c r="F71" s="65"/>
      <c r="G71" s="66"/>
      <c r="H71" s="65"/>
      <c r="I71" s="37"/>
      <c r="K71" s="64"/>
      <c r="L71" s="65"/>
      <c r="M71" s="64"/>
    </row>
    <row r="72" spans="1:15">
      <c r="A72" s="186" t="s">
        <v>326</v>
      </c>
      <c r="B72" s="186"/>
      <c r="C72" s="186"/>
      <c r="D72" s="186"/>
      <c r="E72" s="186"/>
      <c r="F72" s="186"/>
      <c r="G72" s="186"/>
      <c r="H72" s="186"/>
      <c r="I72" s="186"/>
      <c r="J72" s="75"/>
      <c r="K72" s="12"/>
      <c r="L72" s="65"/>
      <c r="M72" s="64"/>
    </row>
    <row r="73" spans="1:15">
      <c r="A73" s="185" t="s">
        <v>259</v>
      </c>
      <c r="B73" s="185"/>
      <c r="C73" s="185"/>
      <c r="D73" s="185"/>
      <c r="E73" s="185"/>
      <c r="F73" s="185"/>
      <c r="G73" s="185"/>
      <c r="H73" s="185"/>
      <c r="I73" s="185"/>
      <c r="J73" s="76"/>
      <c r="K73" s="12"/>
      <c r="L73" s="65"/>
      <c r="M73" s="64"/>
    </row>
    <row r="74" spans="1:15">
      <c r="A74" s="185" t="s">
        <v>327</v>
      </c>
      <c r="B74" s="185"/>
      <c r="C74" s="185"/>
      <c r="D74" s="185"/>
      <c r="E74" s="185"/>
      <c r="F74" s="185"/>
      <c r="G74" s="185"/>
      <c r="H74" s="185"/>
      <c r="I74" s="185"/>
      <c r="J74" s="76"/>
      <c r="K74" s="12"/>
      <c r="L74" s="65"/>
      <c r="M74" s="64"/>
    </row>
    <row r="75" spans="1:15">
      <c r="A75" s="17"/>
      <c r="B75" s="17"/>
      <c r="C75" s="18"/>
      <c r="D75" s="19"/>
      <c r="E75" s="17"/>
      <c r="F75" s="17"/>
      <c r="G75" s="20"/>
      <c r="H75" s="17"/>
      <c r="I75" s="16"/>
      <c r="J75" s="16"/>
      <c r="K75" s="16"/>
    </row>
    <row r="76" spans="1:15">
      <c r="A76" s="23"/>
      <c r="B76" s="24"/>
      <c r="C76" s="25" t="s">
        <v>262</v>
      </c>
      <c r="D76" s="26"/>
      <c r="E76" s="25" t="s">
        <v>263</v>
      </c>
      <c r="F76" s="26"/>
      <c r="G76" s="27" t="s">
        <v>264</v>
      </c>
      <c r="H76" s="26"/>
      <c r="I76" s="28" t="s">
        <v>265</v>
      </c>
      <c r="J76" s="77"/>
      <c r="K76" s="25" t="s">
        <v>268</v>
      </c>
    </row>
    <row r="77" spans="1:15">
      <c r="A77" s="23"/>
      <c r="B77" s="24"/>
      <c r="C77" s="26"/>
      <c r="D77" s="26"/>
      <c r="E77" s="26"/>
      <c r="F77" s="26"/>
      <c r="G77" s="78"/>
      <c r="H77" s="26"/>
      <c r="I77" s="77"/>
      <c r="J77" s="77"/>
      <c r="K77" s="30"/>
    </row>
    <row r="78" spans="1:15">
      <c r="A78" s="79" t="s">
        <v>31</v>
      </c>
      <c r="B78" s="24"/>
      <c r="C78" s="26"/>
      <c r="D78" s="26"/>
      <c r="E78" s="26"/>
      <c r="F78" s="26"/>
      <c r="G78" s="78"/>
      <c r="H78" s="26"/>
      <c r="I78" s="77"/>
      <c r="J78" s="77"/>
      <c r="K78" s="30"/>
    </row>
    <row r="79" spans="1:15">
      <c r="A79" s="32"/>
      <c r="B79" s="41" t="s">
        <v>272</v>
      </c>
      <c r="C79" s="35">
        <v>192968.88000000035</v>
      </c>
      <c r="D79" s="35"/>
      <c r="E79" s="35">
        <v>117457.43000000017</v>
      </c>
      <c r="F79" s="35"/>
      <c r="G79" s="36">
        <v>99212.210000000428</v>
      </c>
      <c r="H79" s="35"/>
      <c r="I79" s="80">
        <v>165000</v>
      </c>
      <c r="J79" s="80"/>
      <c r="K79" s="80">
        <v>150000</v>
      </c>
    </row>
    <row r="80" spans="1:15">
      <c r="A80" s="32"/>
      <c r="B80" s="41" t="s">
        <v>273</v>
      </c>
      <c r="C80" s="35">
        <v>2160082.5099999998</v>
      </c>
      <c r="D80" s="35"/>
      <c r="E80" s="35">
        <v>2329386.85</v>
      </c>
      <c r="F80" s="35"/>
      <c r="G80" s="36">
        <v>2661372.0499999998</v>
      </c>
      <c r="H80" s="35"/>
      <c r="I80" s="80">
        <v>2850000</v>
      </c>
      <c r="J80" s="80"/>
      <c r="K80" s="80">
        <v>2500000</v>
      </c>
    </row>
    <row r="81" spans="1:11">
      <c r="A81" s="32"/>
      <c r="B81" s="41" t="s">
        <v>274</v>
      </c>
      <c r="C81" s="35">
        <v>125416.34</v>
      </c>
      <c r="D81" s="35"/>
      <c r="E81" s="35">
        <v>179247.02</v>
      </c>
      <c r="F81" s="35"/>
      <c r="G81" s="36">
        <v>180741.4</v>
      </c>
      <c r="H81" s="35"/>
      <c r="I81" s="80">
        <v>200000</v>
      </c>
      <c r="J81" s="80"/>
      <c r="K81" s="80">
        <v>200000</v>
      </c>
    </row>
    <row r="82" spans="1:11">
      <c r="A82" s="32"/>
      <c r="B82" s="41" t="s">
        <v>277</v>
      </c>
      <c r="C82" s="35">
        <v>15330</v>
      </c>
      <c r="D82" s="35"/>
      <c r="E82" s="35">
        <v>8772</v>
      </c>
      <c r="F82" s="35"/>
      <c r="G82" s="36">
        <v>9570</v>
      </c>
      <c r="H82" s="35"/>
      <c r="I82" s="80">
        <v>15000</v>
      </c>
      <c r="J82" s="80"/>
      <c r="K82" s="80">
        <v>15000</v>
      </c>
    </row>
    <row r="83" spans="1:11">
      <c r="A83" s="32"/>
      <c r="B83" s="41" t="s">
        <v>278</v>
      </c>
      <c r="C83" s="35">
        <v>45200</v>
      </c>
      <c r="D83" s="35"/>
      <c r="E83" s="35">
        <v>40109.760000000002</v>
      </c>
      <c r="F83" s="35"/>
      <c r="G83" s="36">
        <v>9527.7800000000007</v>
      </c>
      <c r="H83" s="35"/>
      <c r="I83" s="80">
        <v>50000</v>
      </c>
      <c r="J83" s="80"/>
      <c r="K83" s="80">
        <v>45000</v>
      </c>
    </row>
    <row r="84" spans="1:11">
      <c r="A84" s="32"/>
      <c r="B84" s="41" t="s">
        <v>279</v>
      </c>
      <c r="C84" s="35">
        <v>280929.84000000003</v>
      </c>
      <c r="D84" s="35"/>
      <c r="E84" s="35">
        <v>218352.57</v>
      </c>
      <c r="F84" s="35"/>
      <c r="G84" s="36">
        <v>484555.33</v>
      </c>
      <c r="H84" s="35"/>
      <c r="I84" s="80">
        <v>500000</v>
      </c>
      <c r="J84" s="80"/>
      <c r="K84" s="80">
        <v>230000</v>
      </c>
    </row>
    <row r="85" spans="1:11">
      <c r="A85" s="32"/>
      <c r="B85" s="41" t="s">
        <v>284</v>
      </c>
      <c r="C85" s="35">
        <v>215531.64</v>
      </c>
      <c r="D85" s="35"/>
      <c r="E85" s="35">
        <v>262058.42</v>
      </c>
      <c r="F85" s="35"/>
      <c r="G85" s="36">
        <v>345452.94</v>
      </c>
      <c r="H85" s="35"/>
      <c r="I85" s="80">
        <v>400000</v>
      </c>
      <c r="J85" s="80"/>
      <c r="K85" s="35">
        <v>0</v>
      </c>
    </row>
    <row r="86" spans="1:11">
      <c r="A86" s="32"/>
      <c r="B86" s="41"/>
      <c r="C86" s="35"/>
      <c r="D86" s="35"/>
      <c r="E86" s="35"/>
      <c r="F86" s="35"/>
      <c r="G86" s="36"/>
      <c r="H86" s="35"/>
      <c r="I86" s="80"/>
      <c r="J86" s="80"/>
      <c r="K86" s="35"/>
    </row>
    <row r="87" spans="1:11">
      <c r="A87" s="46" t="s">
        <v>328</v>
      </c>
      <c r="B87" s="47"/>
      <c r="C87" s="49">
        <v>3035459.21</v>
      </c>
      <c r="D87" s="49"/>
      <c r="E87" s="49">
        <v>3155384.0500000003</v>
      </c>
      <c r="F87" s="49"/>
      <c r="G87" s="81">
        <v>3790431.71</v>
      </c>
      <c r="H87" s="49"/>
      <c r="I87" s="82">
        <f>SUM(I79:I85)</f>
        <v>4180000</v>
      </c>
      <c r="J87" s="82"/>
      <c r="K87" s="49">
        <v>3445000</v>
      </c>
    </row>
    <row r="88" spans="1:11">
      <c r="A88" s="46"/>
      <c r="B88" s="47"/>
      <c r="C88" s="49"/>
      <c r="D88" s="49"/>
      <c r="E88" s="49"/>
      <c r="F88" s="49"/>
      <c r="G88" s="81"/>
      <c r="H88" s="49"/>
      <c r="I88" s="82"/>
      <c r="J88" s="82"/>
      <c r="K88" s="49"/>
    </row>
    <row r="89" spans="1:11">
      <c r="A89" s="46"/>
      <c r="B89" s="47"/>
      <c r="C89" s="49"/>
      <c r="D89" s="49"/>
      <c r="E89" s="49"/>
      <c r="F89" s="49"/>
      <c r="G89" s="81"/>
      <c r="H89" s="49"/>
      <c r="I89" s="82"/>
      <c r="J89" s="82"/>
      <c r="K89" s="49"/>
    </row>
    <row r="90" spans="1:11">
      <c r="A90" s="46" t="s">
        <v>329</v>
      </c>
      <c r="B90" s="47"/>
      <c r="C90" s="49"/>
      <c r="D90" s="49"/>
      <c r="E90" s="49"/>
      <c r="F90" s="49"/>
      <c r="G90" s="81"/>
      <c r="H90" s="49"/>
      <c r="I90" s="82"/>
      <c r="J90" s="82"/>
      <c r="K90" s="49"/>
    </row>
    <row r="91" spans="1:11">
      <c r="A91" s="32" t="s">
        <v>330</v>
      </c>
      <c r="B91" s="33"/>
      <c r="C91" s="34"/>
      <c r="D91" s="35"/>
      <c r="E91" s="34"/>
      <c r="F91" s="35"/>
      <c r="G91" s="36"/>
      <c r="H91" s="35"/>
      <c r="I91" s="37"/>
      <c r="J91" s="37"/>
      <c r="K91" s="35"/>
    </row>
    <row r="92" spans="1:11">
      <c r="A92" s="32"/>
      <c r="B92" s="41" t="s">
        <v>287</v>
      </c>
      <c r="C92" s="34">
        <v>86497.51</v>
      </c>
      <c r="D92" s="35"/>
      <c r="E92" s="34">
        <v>116666.67</v>
      </c>
      <c r="F92" s="35"/>
      <c r="G92" s="36">
        <v>123666.67</v>
      </c>
      <c r="H92" s="35"/>
      <c r="I92" s="37">
        <v>125000</v>
      </c>
      <c r="J92" s="37"/>
      <c r="K92" s="80">
        <v>124999.99666666667</v>
      </c>
    </row>
    <row r="93" spans="1:11">
      <c r="A93" s="32"/>
      <c r="B93" s="41" t="s">
        <v>288</v>
      </c>
      <c r="C93" s="34">
        <v>412282.42</v>
      </c>
      <c r="D93" s="35"/>
      <c r="E93" s="34">
        <v>481094.14</v>
      </c>
      <c r="F93" s="35"/>
      <c r="G93" s="36">
        <v>685951.15</v>
      </c>
      <c r="H93" s="35"/>
      <c r="I93" s="37">
        <v>700000</v>
      </c>
      <c r="J93" s="37"/>
      <c r="K93" s="80">
        <v>500000</v>
      </c>
    </row>
    <row r="94" spans="1:11">
      <c r="A94" s="32"/>
      <c r="B94" s="41"/>
      <c r="C94" s="35"/>
      <c r="D94" s="35"/>
      <c r="E94" s="35"/>
      <c r="F94" s="35"/>
      <c r="G94" s="36"/>
      <c r="H94" s="35"/>
      <c r="I94" s="80"/>
      <c r="J94" s="80"/>
      <c r="K94" s="35"/>
    </row>
    <row r="95" spans="1:11">
      <c r="A95" s="32" t="s">
        <v>331</v>
      </c>
      <c r="B95" s="41"/>
      <c r="C95" s="34"/>
      <c r="D95" s="35"/>
      <c r="E95" s="34"/>
      <c r="F95" s="35"/>
      <c r="G95" s="36"/>
      <c r="H95" s="35"/>
      <c r="I95" s="37"/>
      <c r="J95" s="37"/>
      <c r="K95" s="35"/>
    </row>
    <row r="96" spans="1:11">
      <c r="A96" s="32"/>
      <c r="B96" s="41" t="s">
        <v>290</v>
      </c>
      <c r="C96" s="34">
        <v>591292.09</v>
      </c>
      <c r="D96" s="35"/>
      <c r="E96" s="34">
        <v>567928.85</v>
      </c>
      <c r="F96" s="35"/>
      <c r="G96" s="36">
        <v>665470.05000000005</v>
      </c>
      <c r="H96" s="35"/>
      <c r="I96" s="37">
        <v>700000</v>
      </c>
      <c r="J96" s="37"/>
      <c r="K96" s="80">
        <v>660000</v>
      </c>
    </row>
    <row r="97" spans="1:11">
      <c r="A97" s="32"/>
      <c r="B97" s="41" t="s">
        <v>291</v>
      </c>
      <c r="C97" s="34">
        <v>50246</v>
      </c>
      <c r="D97" s="35"/>
      <c r="E97" s="34">
        <v>52611</v>
      </c>
      <c r="F97" s="35"/>
      <c r="G97" s="36">
        <v>57569</v>
      </c>
      <c r="H97" s="35"/>
      <c r="I97" s="37">
        <v>60000</v>
      </c>
      <c r="J97" s="37"/>
      <c r="K97" s="80">
        <v>55000</v>
      </c>
    </row>
    <row r="98" spans="1:11">
      <c r="A98" s="32"/>
      <c r="B98" s="41" t="s">
        <v>292</v>
      </c>
      <c r="C98" s="34">
        <v>91863.86</v>
      </c>
      <c r="D98" s="35"/>
      <c r="E98" s="34">
        <v>68688.490000000005</v>
      </c>
      <c r="F98" s="35"/>
      <c r="G98" s="36">
        <v>99394.85</v>
      </c>
      <c r="H98" s="35"/>
      <c r="I98" s="37">
        <v>120000</v>
      </c>
      <c r="J98" s="37"/>
      <c r="K98" s="80">
        <v>60000</v>
      </c>
    </row>
    <row r="99" spans="1:11">
      <c r="A99" s="32"/>
      <c r="B99" s="41" t="s">
        <v>293</v>
      </c>
      <c r="C99" s="34">
        <v>6400</v>
      </c>
      <c r="D99" s="35"/>
      <c r="E99" s="34">
        <v>4100</v>
      </c>
      <c r="F99" s="35"/>
      <c r="G99" s="36">
        <v>8900</v>
      </c>
      <c r="H99" s="35"/>
      <c r="I99" s="37">
        <v>14000</v>
      </c>
      <c r="J99" s="37"/>
      <c r="K99" s="80">
        <v>12000</v>
      </c>
    </row>
    <row r="100" spans="1:11">
      <c r="A100" s="32"/>
      <c r="B100" s="41" t="s">
        <v>294</v>
      </c>
      <c r="C100" s="34">
        <v>52750.96</v>
      </c>
      <c r="D100" s="35"/>
      <c r="E100" s="34">
        <v>55297.7</v>
      </c>
      <c r="F100" s="35"/>
      <c r="G100" s="36">
        <v>56248.800000000003</v>
      </c>
      <c r="H100" s="35"/>
      <c r="I100" s="37">
        <v>60000</v>
      </c>
      <c r="J100" s="37"/>
      <c r="K100" s="80">
        <v>66000</v>
      </c>
    </row>
    <row r="101" spans="1:11">
      <c r="A101" s="32"/>
      <c r="B101" s="41" t="s">
        <v>295</v>
      </c>
      <c r="C101" s="34">
        <v>95217.54</v>
      </c>
      <c r="D101" s="35"/>
      <c r="E101" s="34">
        <v>125877.18</v>
      </c>
      <c r="F101" s="35"/>
      <c r="G101" s="36">
        <v>164785.94</v>
      </c>
      <c r="H101" s="35"/>
      <c r="I101" s="37">
        <v>180000</v>
      </c>
      <c r="J101" s="37"/>
      <c r="K101" s="80">
        <v>139000</v>
      </c>
    </row>
    <row r="102" spans="1:11">
      <c r="A102" s="32"/>
      <c r="B102" s="41" t="s">
        <v>296</v>
      </c>
      <c r="C102" s="34">
        <v>84571.839999999997</v>
      </c>
      <c r="D102" s="35"/>
      <c r="E102" s="34">
        <v>2880.33</v>
      </c>
      <c r="F102" s="35"/>
      <c r="G102" s="36">
        <v>38500</v>
      </c>
      <c r="H102" s="35"/>
      <c r="I102" s="52">
        <v>40000</v>
      </c>
      <c r="J102" s="52"/>
      <c r="K102" s="83">
        <v>60000</v>
      </c>
    </row>
    <row r="103" spans="1:11">
      <c r="A103" s="32"/>
      <c r="B103" s="41" t="s">
        <v>297</v>
      </c>
      <c r="C103" s="34">
        <v>66245.63</v>
      </c>
      <c r="D103" s="35"/>
      <c r="E103" s="34">
        <v>75156.59</v>
      </c>
      <c r="F103" s="35"/>
      <c r="G103" s="36">
        <v>87349.75</v>
      </c>
      <c r="H103" s="35"/>
      <c r="I103" s="37">
        <v>90000</v>
      </c>
      <c r="J103" s="37"/>
      <c r="K103" s="80">
        <v>79000</v>
      </c>
    </row>
    <row r="104" spans="1:11">
      <c r="A104" s="32"/>
      <c r="B104" s="41" t="s">
        <v>298</v>
      </c>
      <c r="C104" s="34">
        <v>42594.75</v>
      </c>
      <c r="D104" s="35"/>
      <c r="E104" s="34">
        <v>40803.089999999997</v>
      </c>
      <c r="F104" s="35"/>
      <c r="G104" s="36">
        <v>39196.75</v>
      </c>
      <c r="H104" s="35"/>
      <c r="I104" s="37">
        <v>45000</v>
      </c>
      <c r="J104" s="37"/>
      <c r="K104" s="80">
        <v>42500</v>
      </c>
    </row>
    <row r="105" spans="1:11">
      <c r="A105" s="32"/>
      <c r="B105" s="41" t="s">
        <v>299</v>
      </c>
      <c r="C105" s="34">
        <v>63857.25</v>
      </c>
      <c r="D105" s="35"/>
      <c r="E105" s="34">
        <v>87086</v>
      </c>
      <c r="F105" s="35"/>
      <c r="G105" s="36">
        <v>119055.25</v>
      </c>
      <c r="H105" s="35"/>
      <c r="I105" s="37">
        <v>125000</v>
      </c>
      <c r="J105" s="37"/>
      <c r="K105" s="80">
        <v>92000</v>
      </c>
    </row>
    <row r="106" spans="1:11">
      <c r="A106" s="32"/>
      <c r="B106" s="41" t="s">
        <v>300</v>
      </c>
      <c r="C106" s="34">
        <v>221540</v>
      </c>
      <c r="D106" s="35"/>
      <c r="E106" s="34">
        <v>241680</v>
      </c>
      <c r="F106" s="35"/>
      <c r="G106" s="36">
        <v>253480</v>
      </c>
      <c r="H106" s="35"/>
      <c r="I106" s="37">
        <v>260000</v>
      </c>
      <c r="J106" s="37"/>
      <c r="K106" s="80">
        <v>242000</v>
      </c>
    </row>
    <row r="107" spans="1:11">
      <c r="A107" s="32"/>
      <c r="B107" s="41" t="s">
        <v>301</v>
      </c>
      <c r="C107" s="34">
        <v>59474.45</v>
      </c>
      <c r="D107" s="35"/>
      <c r="E107" s="34">
        <v>76370.12</v>
      </c>
      <c r="F107" s="35"/>
      <c r="G107" s="36">
        <v>74336.06</v>
      </c>
      <c r="H107" s="35"/>
      <c r="I107" s="37">
        <v>80000</v>
      </c>
      <c r="J107" s="37"/>
      <c r="K107" s="80">
        <v>78000</v>
      </c>
    </row>
    <row r="108" spans="1:11">
      <c r="A108" s="32"/>
      <c r="B108" s="41" t="s">
        <v>302</v>
      </c>
      <c r="C108" s="34">
        <v>13513</v>
      </c>
      <c r="D108" s="35"/>
      <c r="E108" s="34">
        <v>16166</v>
      </c>
      <c r="F108" s="35"/>
      <c r="G108" s="36">
        <v>23458</v>
      </c>
      <c r="H108" s="35"/>
      <c r="I108" s="37">
        <v>30000</v>
      </c>
      <c r="J108" s="37"/>
      <c r="K108" s="80">
        <v>15000</v>
      </c>
    </row>
    <row r="109" spans="1:11">
      <c r="A109" s="32"/>
      <c r="B109" s="41" t="s">
        <v>303</v>
      </c>
      <c r="C109" s="34">
        <v>9001.25</v>
      </c>
      <c r="D109" s="35"/>
      <c r="E109" s="34">
        <v>19986.22</v>
      </c>
      <c r="F109" s="35"/>
      <c r="G109" s="36">
        <v>14715.75</v>
      </c>
      <c r="H109" s="35"/>
      <c r="I109" s="37">
        <v>16000</v>
      </c>
      <c r="J109" s="37"/>
      <c r="K109" s="80">
        <v>14000</v>
      </c>
    </row>
    <row r="110" spans="1:11">
      <c r="A110" s="32"/>
      <c r="B110" s="41" t="s">
        <v>304</v>
      </c>
      <c r="C110" s="34">
        <v>65000</v>
      </c>
      <c r="D110" s="35"/>
      <c r="E110" s="34">
        <v>70500</v>
      </c>
      <c r="F110" s="35"/>
      <c r="G110" s="36">
        <v>65372.55</v>
      </c>
      <c r="H110" s="35"/>
      <c r="I110" s="37">
        <v>80000</v>
      </c>
      <c r="J110" s="37"/>
      <c r="K110" s="80">
        <v>75000</v>
      </c>
    </row>
    <row r="111" spans="1:11">
      <c r="A111" s="32"/>
      <c r="B111" s="41" t="s">
        <v>305</v>
      </c>
      <c r="C111" s="34">
        <v>45617.35</v>
      </c>
      <c r="D111" s="35"/>
      <c r="E111" s="34">
        <v>42305</v>
      </c>
      <c r="F111" s="35"/>
      <c r="G111" s="36">
        <v>43935</v>
      </c>
      <c r="H111" s="35"/>
      <c r="I111" s="37">
        <v>45000</v>
      </c>
      <c r="J111" s="37"/>
      <c r="K111" s="80">
        <v>42000</v>
      </c>
    </row>
    <row r="112" spans="1:11">
      <c r="A112" s="32"/>
      <c r="B112" s="41" t="s">
        <v>306</v>
      </c>
      <c r="C112" s="34">
        <v>16741.099999999999</v>
      </c>
      <c r="D112" s="35"/>
      <c r="E112" s="34">
        <v>19297</v>
      </c>
      <c r="F112" s="35"/>
      <c r="G112" s="36">
        <v>17894</v>
      </c>
      <c r="H112" s="35"/>
      <c r="I112" s="37">
        <v>20000</v>
      </c>
      <c r="J112" s="37"/>
      <c r="K112" s="80">
        <v>15000</v>
      </c>
    </row>
    <row r="113" spans="1:11">
      <c r="A113" s="32"/>
      <c r="B113" s="41" t="s">
        <v>307</v>
      </c>
      <c r="C113" s="34"/>
      <c r="D113" s="35"/>
      <c r="E113" s="34">
        <v>18930</v>
      </c>
      <c r="F113" s="35"/>
      <c r="G113" s="36">
        <v>14400</v>
      </c>
      <c r="H113" s="35"/>
      <c r="I113" s="37">
        <v>30000</v>
      </c>
      <c r="J113" s="37"/>
      <c r="K113" s="80">
        <v>20000</v>
      </c>
    </row>
    <row r="114" spans="1:11">
      <c r="A114" s="32"/>
      <c r="B114" s="41" t="s">
        <v>308</v>
      </c>
      <c r="C114" s="34">
        <v>14248.75</v>
      </c>
      <c r="D114" s="35"/>
      <c r="E114" s="34">
        <v>41628.800000000003</v>
      </c>
      <c r="F114" s="35"/>
      <c r="G114" s="36">
        <v>20616.32</v>
      </c>
      <c r="H114" s="35"/>
      <c r="I114" s="37">
        <v>25000</v>
      </c>
      <c r="J114" s="37"/>
      <c r="K114" s="80">
        <v>20000</v>
      </c>
    </row>
    <row r="115" spans="1:11">
      <c r="A115" s="32"/>
      <c r="B115" s="41" t="s">
        <v>309</v>
      </c>
      <c r="C115" s="34">
        <v>115032.5</v>
      </c>
      <c r="D115" s="35"/>
      <c r="E115" s="34">
        <v>100113.5</v>
      </c>
      <c r="F115" s="35"/>
      <c r="G115" s="36">
        <v>192240.5</v>
      </c>
      <c r="H115" s="35"/>
      <c r="I115" s="37">
        <v>220000</v>
      </c>
      <c r="J115" s="37"/>
      <c r="K115" s="80">
        <v>175000</v>
      </c>
    </row>
    <row r="116" spans="1:11">
      <c r="A116" s="32"/>
      <c r="B116" s="41" t="s">
        <v>310</v>
      </c>
      <c r="C116" s="34">
        <v>18653</v>
      </c>
      <c r="D116" s="35"/>
      <c r="E116" s="34">
        <v>18895</v>
      </c>
      <c r="F116" s="35"/>
      <c r="G116" s="36">
        <v>20877.89</v>
      </c>
      <c r="H116" s="35"/>
      <c r="I116" s="37">
        <v>25000</v>
      </c>
      <c r="J116" s="37"/>
      <c r="K116" s="80">
        <v>19000</v>
      </c>
    </row>
    <row r="117" spans="1:11">
      <c r="A117" s="32"/>
      <c r="B117" s="41" t="s">
        <v>311</v>
      </c>
      <c r="C117" s="34">
        <v>19970</v>
      </c>
      <c r="D117" s="35"/>
      <c r="E117" s="34">
        <v>18094</v>
      </c>
      <c r="F117" s="35"/>
      <c r="G117" s="36">
        <v>17099.25</v>
      </c>
      <c r="H117" s="35"/>
      <c r="I117" s="37">
        <v>20000</v>
      </c>
      <c r="J117" s="37"/>
      <c r="K117" s="80">
        <v>20000</v>
      </c>
    </row>
    <row r="118" spans="1:11">
      <c r="A118" s="32"/>
      <c r="B118" s="41" t="s">
        <v>312</v>
      </c>
      <c r="C118" s="34">
        <v>109766.42</v>
      </c>
      <c r="D118" s="35"/>
      <c r="E118" s="34">
        <v>189042.74</v>
      </c>
      <c r="F118" s="35"/>
      <c r="G118" s="36">
        <v>121847.45</v>
      </c>
      <c r="H118" s="35"/>
      <c r="I118" s="37">
        <v>125000</v>
      </c>
      <c r="J118" s="37"/>
      <c r="K118" s="80">
        <v>60000</v>
      </c>
    </row>
    <row r="119" spans="1:11">
      <c r="A119" s="32"/>
      <c r="B119" s="41" t="s">
        <v>313</v>
      </c>
      <c r="C119" s="34">
        <v>30000</v>
      </c>
      <c r="D119" s="35"/>
      <c r="E119" s="53">
        <v>50000</v>
      </c>
      <c r="F119" s="36"/>
      <c r="G119" s="36">
        <v>100000</v>
      </c>
      <c r="H119" s="36"/>
      <c r="I119" s="37">
        <v>120000</v>
      </c>
      <c r="J119" s="37"/>
      <c r="K119" s="80">
        <v>50000</v>
      </c>
    </row>
    <row r="120" spans="1:11">
      <c r="A120" s="32"/>
      <c r="B120" s="41" t="s">
        <v>314</v>
      </c>
      <c r="C120" s="34">
        <v>94688.1</v>
      </c>
      <c r="D120" s="35"/>
      <c r="E120" s="34">
        <v>57144.32</v>
      </c>
      <c r="F120" s="35"/>
      <c r="G120" s="36">
        <v>39753.879999999997</v>
      </c>
      <c r="H120" s="35"/>
      <c r="I120" s="37">
        <v>60000</v>
      </c>
      <c r="J120" s="37"/>
      <c r="K120" s="80">
        <v>60000</v>
      </c>
    </row>
    <row r="121" spans="1:11">
      <c r="A121" s="32"/>
      <c r="B121" s="41"/>
      <c r="C121" s="34"/>
      <c r="D121" s="35"/>
      <c r="E121" s="34"/>
      <c r="F121" s="35"/>
      <c r="G121" s="36"/>
      <c r="H121" s="35"/>
      <c r="I121" s="37"/>
      <c r="J121" s="37"/>
      <c r="K121" s="80"/>
    </row>
    <row r="122" spans="1:11">
      <c r="A122" s="46" t="s">
        <v>328</v>
      </c>
      <c r="B122" s="41"/>
      <c r="C122" s="34"/>
      <c r="D122" s="35"/>
      <c r="E122" s="34"/>
      <c r="F122" s="35"/>
      <c r="G122" s="36"/>
      <c r="H122" s="35"/>
      <c r="I122" s="84">
        <f>SUM(I92:I120)</f>
        <v>3415000</v>
      </c>
      <c r="J122" s="84">
        <f>SUM(J92:J120)</f>
        <v>0</v>
      </c>
      <c r="K122" s="84">
        <f>SUM(K92:K120)</f>
        <v>2795499.9966666666</v>
      </c>
    </row>
    <row r="123" spans="1:11">
      <c r="A123" s="32"/>
      <c r="B123" s="41"/>
      <c r="C123" s="34"/>
      <c r="D123" s="35"/>
      <c r="E123" s="34"/>
      <c r="F123" s="35"/>
      <c r="G123" s="36"/>
      <c r="H123" s="35"/>
      <c r="I123" s="37"/>
      <c r="J123" s="37"/>
      <c r="K123" s="80"/>
    </row>
    <row r="124" spans="1:11" ht="13.5" thickBot="1">
      <c r="A124" s="85" t="s">
        <v>332</v>
      </c>
      <c r="B124" s="86"/>
      <c r="C124" s="87">
        <v>558393.43999999994</v>
      </c>
      <c r="D124" s="88"/>
      <c r="E124" s="87">
        <v>497041.31000000006</v>
      </c>
      <c r="F124" s="88"/>
      <c r="G124" s="89">
        <v>624316.84999999963</v>
      </c>
      <c r="H124" s="88"/>
      <c r="I124" s="90">
        <f>I87-I122</f>
        <v>765000</v>
      </c>
      <c r="J124" s="91"/>
      <c r="K124" s="92">
        <v>649500.00333333341</v>
      </c>
    </row>
    <row r="125" spans="1:11" ht="12" thickTop="1"/>
  </sheetData>
  <mergeCells count="7">
    <mergeCell ref="A74:I74"/>
    <mergeCell ref="A1:I1"/>
    <mergeCell ref="A2:I2"/>
    <mergeCell ref="A3:I3"/>
    <mergeCell ref="A5:I5"/>
    <mergeCell ref="A72:I72"/>
    <mergeCell ref="A73:I7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BOD</vt:lpstr>
      <vt:lpstr>audit</vt:lpstr>
      <vt:lpstr>Election Guidelines</vt:lpstr>
      <vt:lpstr>Election COde</vt:lpstr>
      <vt:lpstr>CRECOM</vt:lpstr>
      <vt:lpstr>EDCOM</vt:lpstr>
      <vt:lpstr>ETHICS</vt:lpstr>
      <vt:lpstr>MGT.</vt:lpstr>
      <vt:lpstr>2012 budget</vt:lpstr>
      <vt:lpstr>DEV'T. PLAN</vt:lpstr>
      <vt:lpstr>minutes 2011</vt:lpstr>
      <vt:lpstr>'Election COde'!OLE_LINK1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personal</cp:lastModifiedBy>
  <dcterms:created xsi:type="dcterms:W3CDTF">2012-02-26T12:31:52Z</dcterms:created>
  <dcterms:modified xsi:type="dcterms:W3CDTF">2012-04-05T08:02:00Z</dcterms:modified>
</cp:coreProperties>
</file>